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310" tabRatio="783" activeTab="7"/>
  </bookViews>
  <sheets>
    <sheet name="Инструкция" sheetId="10" r:id="rId1"/>
    <sheet name="2 класс" sheetId="20" r:id="rId2"/>
    <sheet name="3 класс" sheetId="19" r:id="rId3"/>
    <sheet name="4 класс" sheetId="18" r:id="rId4"/>
    <sheet name="5 класс" sheetId="5" r:id="rId5"/>
    <sheet name="6 класс" sheetId="12" r:id="rId6"/>
    <sheet name="7 класс" sheetId="13" r:id="rId7"/>
    <sheet name="8 класс" sheetId="14" r:id="rId8"/>
    <sheet name="9 класс" sheetId="15" r:id="rId9"/>
    <sheet name="10 класс" sheetId="16" r:id="rId10"/>
    <sheet name="11 класс" sheetId="17" r:id="rId11"/>
    <sheet name="Сводная" sheetId="11" r:id="rId12"/>
  </sheets>
  <definedNames>
    <definedName name="_xlnm._FilterDatabase" localSheetId="9" hidden="1">'10 класс'!$C$10:$S$10</definedName>
    <definedName name="_xlnm._FilterDatabase" localSheetId="10" hidden="1">'11 класс'!$C$10:$S$10</definedName>
    <definedName name="_xlnm._FilterDatabase" localSheetId="1" hidden="1">'2 класс'!$C$10:$S$10</definedName>
    <definedName name="_xlnm._FilterDatabase" localSheetId="2" hidden="1">'3 класс'!$C$10:$S$10</definedName>
    <definedName name="_xlnm._FilterDatabase" localSheetId="3" hidden="1">'4 класс'!$C$10:$S$10</definedName>
    <definedName name="_xlnm._FilterDatabase" localSheetId="4" hidden="1">'5 класс'!$C$10:$S$10</definedName>
    <definedName name="_xlnm._FilterDatabase" localSheetId="5" hidden="1">'6 класс'!$C$10:$S$10</definedName>
    <definedName name="_xlnm._FilterDatabase" localSheetId="6" hidden="1">'7 класс'!$C$10:$S$10</definedName>
    <definedName name="_xlnm._FilterDatabase" localSheetId="7" hidden="1">'8 класс'!$C$10:$S$10</definedName>
    <definedName name="_xlnm._FilterDatabase" localSheetId="8" hidden="1">'9 класс'!$C$10:$S$10</definedName>
    <definedName name="closed" localSheetId="9">#REF!</definedName>
    <definedName name="closed" localSheetId="10">#REF!</definedName>
    <definedName name="closed" localSheetId="1">#REF!</definedName>
    <definedName name="closed" localSheetId="2">#REF!</definedName>
    <definedName name="closed" localSheetId="3">#REF!</definedName>
    <definedName name="closed" localSheetId="5">#REF!</definedName>
    <definedName name="closed" localSheetId="7">#REF!</definedName>
    <definedName name="closed" localSheetId="8">#REF!</definedName>
    <definedName name="closed">#REF!</definedName>
    <definedName name="location" localSheetId="9">#REF!</definedName>
    <definedName name="location" localSheetId="10">#REF!</definedName>
    <definedName name="location" localSheetId="1">#REF!</definedName>
    <definedName name="location" localSheetId="2">#REF!</definedName>
    <definedName name="location" localSheetId="3">#REF!</definedName>
    <definedName name="location" localSheetId="5">#REF!</definedName>
    <definedName name="location" localSheetId="7">#REF!</definedName>
    <definedName name="location" localSheetId="8">#REF!</definedName>
    <definedName name="location">#REF!</definedName>
    <definedName name="school_type" localSheetId="9">'10 класс'!$B$2:$B$6</definedName>
    <definedName name="school_type" localSheetId="10">'11 класс'!$B$2:$B$6</definedName>
    <definedName name="school_type" localSheetId="1">'2 класс'!$B$2:$B$6</definedName>
    <definedName name="school_type" localSheetId="2">'3 класс'!$B$2:$B$6</definedName>
    <definedName name="school_type" localSheetId="3">'4 класс'!$B$2:$B$6</definedName>
    <definedName name="school_type" localSheetId="4">'5 класс'!$B$2:$B$6</definedName>
    <definedName name="school_type" localSheetId="5">'6 класс'!$B$2:$B$6</definedName>
    <definedName name="school_type" localSheetId="6">'7 класс'!$B$2:$B$6</definedName>
    <definedName name="school_type" localSheetId="7">'8 класс'!$B$2:$B$6</definedName>
    <definedName name="school_type" localSheetId="8">'9 класс'!$B$2:$B$6</definedName>
    <definedName name="school_type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60" i="20" l="1"/>
  <c r="P60" i="20"/>
  <c r="O60" i="20"/>
  <c r="Q59" i="20"/>
  <c r="P59" i="20"/>
  <c r="O59" i="20"/>
  <c r="Q58" i="20"/>
  <c r="P58" i="20"/>
  <c r="O58" i="20"/>
  <c r="Q57" i="20"/>
  <c r="P57" i="20"/>
  <c r="O57" i="20"/>
  <c r="Q56" i="20"/>
  <c r="P56" i="20"/>
  <c r="O56" i="20"/>
  <c r="Q55" i="20"/>
  <c r="P55" i="20"/>
  <c r="O55" i="20"/>
  <c r="Q54" i="20"/>
  <c r="P54" i="20"/>
  <c r="O54" i="20"/>
  <c r="Q53" i="20"/>
  <c r="P53" i="20"/>
  <c r="O53" i="20"/>
  <c r="Q52" i="20"/>
  <c r="P52" i="20"/>
  <c r="O52" i="20"/>
  <c r="Q51" i="20"/>
  <c r="P51" i="20"/>
  <c r="O51" i="20"/>
  <c r="Q50" i="20"/>
  <c r="P50" i="20"/>
  <c r="O50" i="20"/>
  <c r="Q49" i="20"/>
  <c r="P49" i="20"/>
  <c r="O49" i="20"/>
  <c r="Q48" i="20"/>
  <c r="P48" i="20"/>
  <c r="O48" i="20"/>
  <c r="Q47" i="20"/>
  <c r="P47" i="20"/>
  <c r="O47" i="20"/>
  <c r="Q46" i="20"/>
  <c r="P46" i="20"/>
  <c r="O46" i="20"/>
  <c r="Q45" i="20"/>
  <c r="P45" i="20"/>
  <c r="O45" i="20"/>
  <c r="Q44" i="20"/>
  <c r="P44" i="20"/>
  <c r="O44" i="20"/>
  <c r="Q43" i="20"/>
  <c r="P43" i="20"/>
  <c r="O43" i="20"/>
  <c r="Q42" i="20"/>
  <c r="P42" i="20"/>
  <c r="O42" i="20"/>
  <c r="Q41" i="20"/>
  <c r="P41" i="20"/>
  <c r="O41" i="20"/>
  <c r="Q40" i="20"/>
  <c r="P40" i="20"/>
  <c r="O40" i="20"/>
  <c r="Q39" i="20"/>
  <c r="P39" i="20"/>
  <c r="O39" i="20"/>
  <c r="Q38" i="20"/>
  <c r="P38" i="20"/>
  <c r="O38" i="20"/>
  <c r="Q37" i="20"/>
  <c r="P37" i="20"/>
  <c r="O37" i="20"/>
  <c r="Q36" i="20"/>
  <c r="P36" i="20"/>
  <c r="O36" i="20"/>
  <c r="Q35" i="20"/>
  <c r="P35" i="20"/>
  <c r="O35" i="20"/>
  <c r="Q34" i="20"/>
  <c r="P34" i="20"/>
  <c r="O34" i="20"/>
  <c r="Q33" i="20"/>
  <c r="P33" i="20"/>
  <c r="O33" i="20"/>
  <c r="Q32" i="20"/>
  <c r="P32" i="20"/>
  <c r="O32" i="20"/>
  <c r="Q31" i="20"/>
  <c r="P31" i="20"/>
  <c r="O31" i="20"/>
  <c r="Q30" i="20"/>
  <c r="P30" i="20"/>
  <c r="O30" i="20"/>
  <c r="Q29" i="20"/>
  <c r="P29" i="20"/>
  <c r="O29" i="20"/>
  <c r="Q28" i="20"/>
  <c r="P28" i="20"/>
  <c r="O28" i="20"/>
  <c r="Q27" i="20"/>
  <c r="P27" i="20"/>
  <c r="O27" i="20"/>
  <c r="Q26" i="20"/>
  <c r="P26" i="20"/>
  <c r="O26" i="20"/>
  <c r="Q25" i="20"/>
  <c r="P25" i="20"/>
  <c r="O25" i="20"/>
  <c r="Q24" i="20"/>
  <c r="P24" i="20"/>
  <c r="O24" i="20"/>
  <c r="Q23" i="20"/>
  <c r="P23" i="20"/>
  <c r="O23" i="20"/>
  <c r="Q22" i="20"/>
  <c r="P22" i="20"/>
  <c r="O22" i="20"/>
  <c r="P21" i="20"/>
  <c r="O21" i="20"/>
  <c r="O20" i="20"/>
  <c r="O19" i="20"/>
  <c r="O18" i="20"/>
  <c r="Q18" i="20" s="1"/>
  <c r="P17" i="20"/>
  <c r="O17" i="20"/>
  <c r="O16" i="20"/>
  <c r="O15" i="20"/>
  <c r="O14" i="20"/>
  <c r="Q14" i="20" s="1"/>
  <c r="P13" i="20"/>
  <c r="O13" i="20"/>
  <c r="O12" i="20"/>
  <c r="O11" i="20"/>
  <c r="L8" i="20"/>
  <c r="Q20" i="20" s="1"/>
  <c r="S2" i="20"/>
  <c r="Q60" i="19"/>
  <c r="P60" i="19"/>
  <c r="O60" i="19"/>
  <c r="Q59" i="19"/>
  <c r="P59" i="19"/>
  <c r="O59" i="19"/>
  <c r="Q58" i="19"/>
  <c r="P58" i="19"/>
  <c r="O58" i="19"/>
  <c r="Q57" i="19"/>
  <c r="P57" i="19"/>
  <c r="O57" i="19"/>
  <c r="Q56" i="19"/>
  <c r="P56" i="19"/>
  <c r="O56" i="19"/>
  <c r="Q55" i="19"/>
  <c r="P55" i="19"/>
  <c r="O55" i="19"/>
  <c r="Q54" i="19"/>
  <c r="P54" i="19"/>
  <c r="O54" i="19"/>
  <c r="Q53" i="19"/>
  <c r="P53" i="19"/>
  <c r="O53" i="19"/>
  <c r="Q52" i="19"/>
  <c r="P52" i="19"/>
  <c r="O52" i="19"/>
  <c r="Q51" i="19"/>
  <c r="P51" i="19"/>
  <c r="O51" i="19"/>
  <c r="Q50" i="19"/>
  <c r="P50" i="19"/>
  <c r="O50" i="19"/>
  <c r="Q49" i="19"/>
  <c r="P49" i="19"/>
  <c r="O49" i="19"/>
  <c r="Q48" i="19"/>
  <c r="P48" i="19"/>
  <c r="O48" i="19"/>
  <c r="Q47" i="19"/>
  <c r="P47" i="19"/>
  <c r="O47" i="19"/>
  <c r="Q46" i="19"/>
  <c r="P46" i="19"/>
  <c r="O46" i="19"/>
  <c r="Q45" i="19"/>
  <c r="P45" i="19"/>
  <c r="O45" i="19"/>
  <c r="Q44" i="19"/>
  <c r="P44" i="19"/>
  <c r="O44" i="19"/>
  <c r="Q43" i="19"/>
  <c r="P43" i="19"/>
  <c r="O43" i="19"/>
  <c r="Q42" i="19"/>
  <c r="P42" i="19"/>
  <c r="O42" i="19"/>
  <c r="Q41" i="19"/>
  <c r="P41" i="19"/>
  <c r="O41" i="19"/>
  <c r="Q40" i="19"/>
  <c r="P40" i="19"/>
  <c r="O40" i="19"/>
  <c r="Q39" i="19"/>
  <c r="P39" i="19"/>
  <c r="O39" i="19"/>
  <c r="Q38" i="19"/>
  <c r="P38" i="19"/>
  <c r="O38" i="19"/>
  <c r="Q37" i="19"/>
  <c r="P37" i="19"/>
  <c r="O37" i="19"/>
  <c r="Q36" i="19"/>
  <c r="P36" i="19"/>
  <c r="O36" i="19"/>
  <c r="Q35" i="19"/>
  <c r="P35" i="19"/>
  <c r="O35" i="19"/>
  <c r="Q34" i="19"/>
  <c r="P34" i="19"/>
  <c r="O34" i="19"/>
  <c r="Q33" i="19"/>
  <c r="P33" i="19"/>
  <c r="O33" i="19"/>
  <c r="Q32" i="19"/>
  <c r="P32" i="19"/>
  <c r="O32" i="19"/>
  <c r="Q31" i="19"/>
  <c r="P31" i="19"/>
  <c r="O31" i="19"/>
  <c r="Q30" i="19"/>
  <c r="P30" i="19"/>
  <c r="O30" i="19"/>
  <c r="Q29" i="19"/>
  <c r="P29" i="19"/>
  <c r="O29" i="19"/>
  <c r="Q28" i="19"/>
  <c r="P28" i="19"/>
  <c r="O28" i="19"/>
  <c r="Q27" i="19"/>
  <c r="P27" i="19"/>
  <c r="O27" i="19"/>
  <c r="Q26" i="19"/>
  <c r="P26" i="19"/>
  <c r="O26" i="19"/>
  <c r="Q25" i="19"/>
  <c r="P25" i="19"/>
  <c r="O25" i="19"/>
  <c r="Q24" i="19"/>
  <c r="P24" i="19"/>
  <c r="O24" i="19"/>
  <c r="Q23" i="19"/>
  <c r="P23" i="19"/>
  <c r="O23" i="19"/>
  <c r="Q22" i="19"/>
  <c r="P22" i="19"/>
  <c r="O22" i="19"/>
  <c r="O21" i="19"/>
  <c r="O20" i="19"/>
  <c r="O19" i="19"/>
  <c r="O18" i="19"/>
  <c r="P17" i="19"/>
  <c r="O17" i="19"/>
  <c r="O16" i="19"/>
  <c r="O15" i="19"/>
  <c r="O14" i="19"/>
  <c r="Q14" i="19" s="1"/>
  <c r="O13" i="19"/>
  <c r="O12" i="19"/>
  <c r="O11" i="19"/>
  <c r="L8" i="19"/>
  <c r="Q18" i="19" s="1"/>
  <c r="S2" i="19"/>
  <c r="Q60" i="18"/>
  <c r="P60" i="18"/>
  <c r="O60" i="18"/>
  <c r="Q59" i="18"/>
  <c r="P59" i="18"/>
  <c r="O59" i="18"/>
  <c r="Q58" i="18"/>
  <c r="P58" i="18"/>
  <c r="O58" i="18"/>
  <c r="Q57" i="18"/>
  <c r="P57" i="18"/>
  <c r="O57" i="18"/>
  <c r="Q56" i="18"/>
  <c r="P56" i="18"/>
  <c r="O56" i="18"/>
  <c r="Q55" i="18"/>
  <c r="P55" i="18"/>
  <c r="O55" i="18"/>
  <c r="Q54" i="18"/>
  <c r="P54" i="18"/>
  <c r="O54" i="18"/>
  <c r="Q53" i="18"/>
  <c r="P53" i="18"/>
  <c r="O53" i="18"/>
  <c r="Q52" i="18"/>
  <c r="P52" i="18"/>
  <c r="O52" i="18"/>
  <c r="Q51" i="18"/>
  <c r="P51" i="18"/>
  <c r="O51" i="18"/>
  <c r="Q50" i="18"/>
  <c r="P50" i="18"/>
  <c r="O50" i="18"/>
  <c r="Q49" i="18"/>
  <c r="P49" i="18"/>
  <c r="O49" i="18"/>
  <c r="Q48" i="18"/>
  <c r="P48" i="18"/>
  <c r="O48" i="18"/>
  <c r="Q47" i="18"/>
  <c r="P47" i="18"/>
  <c r="O47" i="18"/>
  <c r="Q46" i="18"/>
  <c r="P46" i="18"/>
  <c r="O46" i="18"/>
  <c r="Q45" i="18"/>
  <c r="P45" i="18"/>
  <c r="O45" i="18"/>
  <c r="Q44" i="18"/>
  <c r="P44" i="18"/>
  <c r="O44" i="18"/>
  <c r="Q43" i="18"/>
  <c r="P43" i="18"/>
  <c r="O43" i="18"/>
  <c r="Q42" i="18"/>
  <c r="P42" i="18"/>
  <c r="O42" i="18"/>
  <c r="Q41" i="18"/>
  <c r="P41" i="18"/>
  <c r="O41" i="18"/>
  <c r="Q40" i="18"/>
  <c r="P40" i="18"/>
  <c r="O40" i="18"/>
  <c r="Q39" i="18"/>
  <c r="P39" i="18"/>
  <c r="O39" i="18"/>
  <c r="Q38" i="18"/>
  <c r="P38" i="18"/>
  <c r="O38" i="18"/>
  <c r="Q37" i="18"/>
  <c r="P37" i="18"/>
  <c r="O37" i="18"/>
  <c r="Q36" i="18"/>
  <c r="P36" i="18"/>
  <c r="O36" i="18"/>
  <c r="Q35" i="18"/>
  <c r="P35" i="18"/>
  <c r="O35" i="18"/>
  <c r="Q34" i="18"/>
  <c r="P34" i="18"/>
  <c r="O34" i="18"/>
  <c r="Q33" i="18"/>
  <c r="P33" i="18"/>
  <c r="O33" i="18"/>
  <c r="Q32" i="18"/>
  <c r="P32" i="18"/>
  <c r="O32" i="18"/>
  <c r="Q31" i="18"/>
  <c r="P31" i="18"/>
  <c r="O31" i="18"/>
  <c r="Q30" i="18"/>
  <c r="P30" i="18"/>
  <c r="O30" i="18"/>
  <c r="Q29" i="18"/>
  <c r="P29" i="18"/>
  <c r="O29" i="18"/>
  <c r="Q28" i="18"/>
  <c r="P28" i="18"/>
  <c r="O28" i="18"/>
  <c r="Q27" i="18"/>
  <c r="P27" i="18"/>
  <c r="O27" i="18"/>
  <c r="Q26" i="18"/>
  <c r="P26" i="18"/>
  <c r="O26" i="18"/>
  <c r="Q25" i="18"/>
  <c r="P25" i="18"/>
  <c r="O25" i="18"/>
  <c r="Q24" i="18"/>
  <c r="P24" i="18"/>
  <c r="O24" i="18"/>
  <c r="Q23" i="18"/>
  <c r="P23" i="18"/>
  <c r="O23" i="18"/>
  <c r="Q22" i="18"/>
  <c r="P22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L8" i="18"/>
  <c r="Q20" i="18" s="1"/>
  <c r="S2" i="18"/>
  <c r="P13" i="18" l="1"/>
  <c r="Q18" i="18"/>
  <c r="Q14" i="18"/>
  <c r="P17" i="18"/>
  <c r="P21" i="18"/>
  <c r="P13" i="19"/>
  <c r="Q20" i="19"/>
  <c r="P21" i="19"/>
  <c r="Q11" i="20"/>
  <c r="P14" i="20"/>
  <c r="Q15" i="20"/>
  <c r="P18" i="20"/>
  <c r="P12" i="20"/>
  <c r="Q13" i="20"/>
  <c r="P16" i="20"/>
  <c r="Q17" i="20"/>
  <c r="P20" i="20"/>
  <c r="Q21" i="20"/>
  <c r="M8" i="20"/>
  <c r="Q19" i="20" s="1"/>
  <c r="P11" i="20"/>
  <c r="Q12" i="20"/>
  <c r="P15" i="20"/>
  <c r="Q16" i="20"/>
  <c r="P19" i="20"/>
  <c r="Q11" i="19"/>
  <c r="P14" i="19"/>
  <c r="Q15" i="19"/>
  <c r="P18" i="19"/>
  <c r="P12" i="19"/>
  <c r="Q13" i="19"/>
  <c r="P16" i="19"/>
  <c r="Q17" i="19"/>
  <c r="P20" i="19"/>
  <c r="Q21" i="19"/>
  <c r="M8" i="19"/>
  <c r="Q19" i="19" s="1"/>
  <c r="P11" i="19"/>
  <c r="Q12" i="19"/>
  <c r="P15" i="19"/>
  <c r="Q16" i="19"/>
  <c r="P19" i="19"/>
  <c r="P14" i="18"/>
  <c r="Q15" i="18"/>
  <c r="P18" i="18"/>
  <c r="P12" i="18"/>
  <c r="Q13" i="18"/>
  <c r="P16" i="18"/>
  <c r="Q17" i="18"/>
  <c r="P20" i="18"/>
  <c r="Q21" i="18"/>
  <c r="M8" i="18"/>
  <c r="Q19" i="18" s="1"/>
  <c r="P11" i="18"/>
  <c r="Q12" i="18"/>
  <c r="P15" i="18"/>
  <c r="Q16" i="18"/>
  <c r="P19" i="18"/>
  <c r="Q60" i="17"/>
  <c r="P60" i="17"/>
  <c r="O60" i="17"/>
  <c r="Q59" i="17"/>
  <c r="P59" i="17"/>
  <c r="O59" i="17"/>
  <c r="Q58" i="17"/>
  <c r="P58" i="17"/>
  <c r="O58" i="17"/>
  <c r="Q57" i="17"/>
  <c r="P57" i="17"/>
  <c r="O57" i="17"/>
  <c r="Q56" i="17"/>
  <c r="P56" i="17"/>
  <c r="O56" i="17"/>
  <c r="Q55" i="17"/>
  <c r="P55" i="17"/>
  <c r="O55" i="17"/>
  <c r="Q54" i="17"/>
  <c r="P54" i="17"/>
  <c r="O54" i="17"/>
  <c r="Q53" i="17"/>
  <c r="P53" i="17"/>
  <c r="O53" i="17"/>
  <c r="Q52" i="17"/>
  <c r="P52" i="17"/>
  <c r="O52" i="17"/>
  <c r="Q51" i="17"/>
  <c r="P51" i="17"/>
  <c r="O51" i="17"/>
  <c r="Q50" i="17"/>
  <c r="P50" i="17"/>
  <c r="O50" i="17"/>
  <c r="Q49" i="17"/>
  <c r="P49" i="17"/>
  <c r="O49" i="17"/>
  <c r="Q48" i="17"/>
  <c r="P48" i="17"/>
  <c r="O48" i="17"/>
  <c r="Q47" i="17"/>
  <c r="P47" i="17"/>
  <c r="O47" i="17"/>
  <c r="Q46" i="17"/>
  <c r="P46" i="17"/>
  <c r="O46" i="17"/>
  <c r="Q45" i="17"/>
  <c r="P45" i="17"/>
  <c r="O45" i="17"/>
  <c r="Q44" i="17"/>
  <c r="P44" i="17"/>
  <c r="O44" i="17"/>
  <c r="Q43" i="17"/>
  <c r="P43" i="17"/>
  <c r="O43" i="17"/>
  <c r="Q42" i="17"/>
  <c r="P42" i="17"/>
  <c r="O42" i="17"/>
  <c r="Q41" i="17"/>
  <c r="P41" i="17"/>
  <c r="O41" i="17"/>
  <c r="Q40" i="17"/>
  <c r="P40" i="17"/>
  <c r="O40" i="17"/>
  <c r="Q39" i="17"/>
  <c r="P39" i="17"/>
  <c r="O39" i="17"/>
  <c r="Q38" i="17"/>
  <c r="P38" i="17"/>
  <c r="O38" i="17"/>
  <c r="Q37" i="17"/>
  <c r="P37" i="17"/>
  <c r="O37" i="17"/>
  <c r="Q36" i="17"/>
  <c r="P36" i="17"/>
  <c r="O36" i="17"/>
  <c r="Q35" i="17"/>
  <c r="P35" i="17"/>
  <c r="O35" i="17"/>
  <c r="Q34" i="17"/>
  <c r="P34" i="17"/>
  <c r="O34" i="17"/>
  <c r="Q33" i="17"/>
  <c r="P33" i="17"/>
  <c r="O33" i="17"/>
  <c r="Q32" i="17"/>
  <c r="P32" i="17"/>
  <c r="O32" i="17"/>
  <c r="Q31" i="17"/>
  <c r="P31" i="17"/>
  <c r="O31" i="17"/>
  <c r="Q30" i="17"/>
  <c r="P30" i="17"/>
  <c r="O30" i="17"/>
  <c r="Q29" i="17"/>
  <c r="P29" i="17"/>
  <c r="O29" i="17"/>
  <c r="Q28" i="17"/>
  <c r="P28" i="17"/>
  <c r="O28" i="17"/>
  <c r="Q27" i="17"/>
  <c r="P27" i="17"/>
  <c r="O27" i="17"/>
  <c r="Q26" i="17"/>
  <c r="P26" i="17"/>
  <c r="O26" i="17"/>
  <c r="Q25" i="17"/>
  <c r="P25" i="17"/>
  <c r="O25" i="17"/>
  <c r="Q24" i="17"/>
  <c r="P24" i="17"/>
  <c r="O24" i="17"/>
  <c r="Q23" i="17"/>
  <c r="P23" i="17"/>
  <c r="O23" i="17"/>
  <c r="Q22" i="17"/>
  <c r="P22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L8" i="17"/>
  <c r="P20" i="17" s="1"/>
  <c r="S2" i="17"/>
  <c r="Q60" i="16"/>
  <c r="P60" i="16"/>
  <c r="O60" i="16"/>
  <c r="Q59" i="16"/>
  <c r="P59" i="16"/>
  <c r="O59" i="16"/>
  <c r="Q58" i="16"/>
  <c r="P58" i="16"/>
  <c r="O58" i="16"/>
  <c r="Q57" i="16"/>
  <c r="P57" i="16"/>
  <c r="O57" i="16"/>
  <c r="Q56" i="16"/>
  <c r="P56" i="16"/>
  <c r="O56" i="16"/>
  <c r="Q55" i="16"/>
  <c r="P55" i="16"/>
  <c r="O55" i="16"/>
  <c r="Q54" i="16"/>
  <c r="P54" i="16"/>
  <c r="O54" i="16"/>
  <c r="Q53" i="16"/>
  <c r="P53" i="16"/>
  <c r="O53" i="16"/>
  <c r="Q52" i="16"/>
  <c r="P52" i="16"/>
  <c r="O52" i="16"/>
  <c r="Q51" i="16"/>
  <c r="P51" i="16"/>
  <c r="O51" i="16"/>
  <c r="Q50" i="16"/>
  <c r="P50" i="16"/>
  <c r="O50" i="16"/>
  <c r="Q49" i="16"/>
  <c r="P49" i="16"/>
  <c r="O49" i="16"/>
  <c r="Q48" i="16"/>
  <c r="P48" i="16"/>
  <c r="O48" i="16"/>
  <c r="Q47" i="16"/>
  <c r="P47" i="16"/>
  <c r="O47" i="16"/>
  <c r="Q46" i="16"/>
  <c r="P46" i="16"/>
  <c r="O46" i="16"/>
  <c r="Q45" i="16"/>
  <c r="P45" i="16"/>
  <c r="O45" i="16"/>
  <c r="Q44" i="16"/>
  <c r="P44" i="16"/>
  <c r="O44" i="16"/>
  <c r="Q43" i="16"/>
  <c r="P43" i="16"/>
  <c r="O43" i="16"/>
  <c r="Q42" i="16"/>
  <c r="P42" i="16"/>
  <c r="O42" i="16"/>
  <c r="Q41" i="16"/>
  <c r="P41" i="16"/>
  <c r="O41" i="16"/>
  <c r="Q40" i="16"/>
  <c r="P40" i="16"/>
  <c r="O40" i="16"/>
  <c r="Q39" i="16"/>
  <c r="P39" i="16"/>
  <c r="O39" i="16"/>
  <c r="Q38" i="16"/>
  <c r="P38" i="16"/>
  <c r="O38" i="16"/>
  <c r="Q37" i="16"/>
  <c r="P37" i="16"/>
  <c r="O37" i="16"/>
  <c r="Q36" i="16"/>
  <c r="P36" i="16"/>
  <c r="O36" i="16"/>
  <c r="Q35" i="16"/>
  <c r="P35" i="16"/>
  <c r="O35" i="16"/>
  <c r="Q34" i="16"/>
  <c r="P34" i="16"/>
  <c r="O34" i="16"/>
  <c r="Q33" i="16"/>
  <c r="P33" i="16"/>
  <c r="O33" i="16"/>
  <c r="Q32" i="16"/>
  <c r="P32" i="16"/>
  <c r="O32" i="16"/>
  <c r="Q31" i="16"/>
  <c r="P31" i="16"/>
  <c r="O31" i="16"/>
  <c r="Q30" i="16"/>
  <c r="P30" i="16"/>
  <c r="O30" i="16"/>
  <c r="Q29" i="16"/>
  <c r="P29" i="16"/>
  <c r="O29" i="16"/>
  <c r="Q28" i="16"/>
  <c r="P28" i="16"/>
  <c r="O28" i="16"/>
  <c r="Q27" i="16"/>
  <c r="P27" i="16"/>
  <c r="O27" i="16"/>
  <c r="Q26" i="16"/>
  <c r="P26" i="16"/>
  <c r="O26" i="16"/>
  <c r="Q25" i="16"/>
  <c r="P25" i="16"/>
  <c r="O25" i="16"/>
  <c r="Q24" i="16"/>
  <c r="P24" i="16"/>
  <c r="O24" i="16"/>
  <c r="Q23" i="16"/>
  <c r="P23" i="16"/>
  <c r="O23" i="16"/>
  <c r="Q22" i="16"/>
  <c r="P22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L8" i="16"/>
  <c r="S2" i="16"/>
  <c r="Q60" i="15"/>
  <c r="P60" i="15"/>
  <c r="O60" i="15"/>
  <c r="Q59" i="15"/>
  <c r="P59" i="15"/>
  <c r="O59" i="15"/>
  <c r="Q58" i="15"/>
  <c r="P58" i="15"/>
  <c r="O58" i="15"/>
  <c r="Q57" i="15"/>
  <c r="P57" i="15"/>
  <c r="O57" i="15"/>
  <c r="Q56" i="15"/>
  <c r="P56" i="15"/>
  <c r="O56" i="15"/>
  <c r="Q55" i="15"/>
  <c r="P55" i="15"/>
  <c r="O55" i="15"/>
  <c r="Q54" i="15"/>
  <c r="P54" i="15"/>
  <c r="O54" i="15"/>
  <c r="Q53" i="15"/>
  <c r="P53" i="15"/>
  <c r="O53" i="15"/>
  <c r="Q52" i="15"/>
  <c r="P52" i="15"/>
  <c r="O52" i="15"/>
  <c r="Q51" i="15"/>
  <c r="P51" i="15"/>
  <c r="O51" i="15"/>
  <c r="Q50" i="15"/>
  <c r="P50" i="15"/>
  <c r="O50" i="15"/>
  <c r="Q49" i="15"/>
  <c r="P49" i="15"/>
  <c r="O49" i="15"/>
  <c r="Q48" i="15"/>
  <c r="P48" i="15"/>
  <c r="O48" i="15"/>
  <c r="Q47" i="15"/>
  <c r="P47" i="15"/>
  <c r="O47" i="15"/>
  <c r="Q46" i="15"/>
  <c r="P46" i="15"/>
  <c r="O46" i="15"/>
  <c r="Q45" i="15"/>
  <c r="P45" i="15"/>
  <c r="O45" i="15"/>
  <c r="Q44" i="15"/>
  <c r="P44" i="15"/>
  <c r="O44" i="15"/>
  <c r="Q43" i="15"/>
  <c r="P43" i="15"/>
  <c r="O43" i="15"/>
  <c r="Q42" i="15"/>
  <c r="P42" i="15"/>
  <c r="O42" i="15"/>
  <c r="Q41" i="15"/>
  <c r="P41" i="15"/>
  <c r="O41" i="15"/>
  <c r="Q40" i="15"/>
  <c r="P40" i="15"/>
  <c r="O40" i="15"/>
  <c r="Q39" i="15"/>
  <c r="P39" i="15"/>
  <c r="O39" i="15"/>
  <c r="Q38" i="15"/>
  <c r="P38" i="15"/>
  <c r="O38" i="15"/>
  <c r="Q37" i="15"/>
  <c r="P37" i="15"/>
  <c r="O37" i="15"/>
  <c r="Q36" i="15"/>
  <c r="P36" i="15"/>
  <c r="O36" i="15"/>
  <c r="Q35" i="15"/>
  <c r="P35" i="15"/>
  <c r="O35" i="15"/>
  <c r="Q34" i="15"/>
  <c r="P34" i="15"/>
  <c r="O34" i="15"/>
  <c r="Q33" i="15"/>
  <c r="P33" i="15"/>
  <c r="O33" i="15"/>
  <c r="Q32" i="15"/>
  <c r="P32" i="15"/>
  <c r="O32" i="15"/>
  <c r="Q31" i="15"/>
  <c r="P31" i="15"/>
  <c r="O31" i="15"/>
  <c r="Q30" i="15"/>
  <c r="P30" i="15"/>
  <c r="O30" i="15"/>
  <c r="Q29" i="15"/>
  <c r="P29" i="15"/>
  <c r="O29" i="15"/>
  <c r="Q28" i="15"/>
  <c r="P28" i="15"/>
  <c r="O28" i="15"/>
  <c r="Q27" i="15"/>
  <c r="P27" i="15"/>
  <c r="O27" i="15"/>
  <c r="Q26" i="15"/>
  <c r="P26" i="15"/>
  <c r="O26" i="15"/>
  <c r="Q25" i="15"/>
  <c r="P25" i="15"/>
  <c r="O25" i="15"/>
  <c r="Q24" i="15"/>
  <c r="P24" i="15"/>
  <c r="O24" i="15"/>
  <c r="Q23" i="15"/>
  <c r="P23" i="15"/>
  <c r="O23" i="15"/>
  <c r="Q22" i="15"/>
  <c r="P22" i="15"/>
  <c r="O22" i="15"/>
  <c r="O21" i="15"/>
  <c r="Q21" i="15" s="1"/>
  <c r="O20" i="15"/>
  <c r="O19" i="15"/>
  <c r="O18" i="15"/>
  <c r="O17" i="15"/>
  <c r="O16" i="15"/>
  <c r="O15" i="15"/>
  <c r="O14" i="15"/>
  <c r="O13" i="15"/>
  <c r="O12" i="15"/>
  <c r="O11" i="15"/>
  <c r="L8" i="15"/>
  <c r="P21" i="15" s="1"/>
  <c r="S2" i="15"/>
  <c r="Q60" i="14"/>
  <c r="P60" i="14"/>
  <c r="O60" i="14"/>
  <c r="Q59" i="14"/>
  <c r="P59" i="14"/>
  <c r="O59" i="14"/>
  <c r="Q58" i="14"/>
  <c r="P58" i="14"/>
  <c r="O58" i="14"/>
  <c r="Q57" i="14"/>
  <c r="P57" i="14"/>
  <c r="O57" i="14"/>
  <c r="Q56" i="14"/>
  <c r="P56" i="14"/>
  <c r="O56" i="14"/>
  <c r="Q55" i="14"/>
  <c r="P55" i="14"/>
  <c r="O55" i="14"/>
  <c r="Q54" i="14"/>
  <c r="P54" i="14"/>
  <c r="O54" i="14"/>
  <c r="Q53" i="14"/>
  <c r="P53" i="14"/>
  <c r="O53" i="14"/>
  <c r="Q52" i="14"/>
  <c r="P52" i="14"/>
  <c r="O52" i="14"/>
  <c r="Q51" i="14"/>
  <c r="P51" i="14"/>
  <c r="O51" i="14"/>
  <c r="Q50" i="14"/>
  <c r="P50" i="14"/>
  <c r="O50" i="14"/>
  <c r="Q49" i="14"/>
  <c r="P49" i="14"/>
  <c r="O49" i="14"/>
  <c r="Q48" i="14"/>
  <c r="P48" i="14"/>
  <c r="O48" i="14"/>
  <c r="Q47" i="14"/>
  <c r="P47" i="14"/>
  <c r="O47" i="14"/>
  <c r="Q46" i="14"/>
  <c r="P46" i="14"/>
  <c r="O46" i="14"/>
  <c r="Q45" i="14"/>
  <c r="P45" i="14"/>
  <c r="O45" i="14"/>
  <c r="Q44" i="14"/>
  <c r="P44" i="14"/>
  <c r="O44" i="14"/>
  <c r="Q43" i="14"/>
  <c r="P43" i="14"/>
  <c r="O43" i="14"/>
  <c r="Q42" i="14"/>
  <c r="P42" i="14"/>
  <c r="O42" i="14"/>
  <c r="Q41" i="14"/>
  <c r="P41" i="14"/>
  <c r="O41" i="14"/>
  <c r="Q40" i="14"/>
  <c r="P40" i="14"/>
  <c r="O40" i="14"/>
  <c r="Q39" i="14"/>
  <c r="P39" i="14"/>
  <c r="O39" i="14"/>
  <c r="Q38" i="14"/>
  <c r="P38" i="14"/>
  <c r="O38" i="14"/>
  <c r="Q37" i="14"/>
  <c r="P37" i="14"/>
  <c r="O37" i="14"/>
  <c r="Q36" i="14"/>
  <c r="P36" i="14"/>
  <c r="O36" i="14"/>
  <c r="Q35" i="14"/>
  <c r="P35" i="14"/>
  <c r="O35" i="14"/>
  <c r="Q34" i="14"/>
  <c r="P34" i="14"/>
  <c r="O34" i="14"/>
  <c r="Q33" i="14"/>
  <c r="P33" i="14"/>
  <c r="O33" i="14"/>
  <c r="Q32" i="14"/>
  <c r="P32" i="14"/>
  <c r="O32" i="14"/>
  <c r="Q31" i="14"/>
  <c r="P31" i="14"/>
  <c r="O31" i="14"/>
  <c r="Q30" i="14"/>
  <c r="P30" i="14"/>
  <c r="O30" i="14"/>
  <c r="Q29" i="14"/>
  <c r="P29" i="14"/>
  <c r="O29" i="14"/>
  <c r="Q28" i="14"/>
  <c r="P28" i="14"/>
  <c r="O28" i="14"/>
  <c r="Q27" i="14"/>
  <c r="P27" i="14"/>
  <c r="O27" i="14"/>
  <c r="Q26" i="14"/>
  <c r="P26" i="14"/>
  <c r="O26" i="14"/>
  <c r="Q25" i="14"/>
  <c r="P25" i="14"/>
  <c r="O25" i="14"/>
  <c r="Q24" i="14"/>
  <c r="P24" i="14"/>
  <c r="O24" i="14"/>
  <c r="Q23" i="14"/>
  <c r="P23" i="14"/>
  <c r="O23" i="14"/>
  <c r="Q22" i="14"/>
  <c r="P22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L8" i="14"/>
  <c r="Q20" i="14" s="1"/>
  <c r="S2" i="14"/>
  <c r="Q60" i="13"/>
  <c r="P60" i="13"/>
  <c r="O60" i="13"/>
  <c r="Q59" i="13"/>
  <c r="P59" i="13"/>
  <c r="O59" i="13"/>
  <c r="Q58" i="13"/>
  <c r="P58" i="13"/>
  <c r="O58" i="13"/>
  <c r="Q57" i="13"/>
  <c r="P57" i="13"/>
  <c r="O57" i="13"/>
  <c r="Q56" i="13"/>
  <c r="P56" i="13"/>
  <c r="O56" i="13"/>
  <c r="Q55" i="13"/>
  <c r="P55" i="13"/>
  <c r="O55" i="13"/>
  <c r="Q54" i="13"/>
  <c r="P54" i="13"/>
  <c r="O54" i="13"/>
  <c r="Q53" i="13"/>
  <c r="P53" i="13"/>
  <c r="O53" i="13"/>
  <c r="Q52" i="13"/>
  <c r="P52" i="13"/>
  <c r="O52" i="13"/>
  <c r="Q51" i="13"/>
  <c r="P51" i="13"/>
  <c r="O51" i="13"/>
  <c r="Q50" i="13"/>
  <c r="P50" i="13"/>
  <c r="O50" i="13"/>
  <c r="Q49" i="13"/>
  <c r="P49" i="13"/>
  <c r="O49" i="13"/>
  <c r="Q48" i="13"/>
  <c r="P48" i="13"/>
  <c r="O48" i="13"/>
  <c r="Q47" i="13"/>
  <c r="P47" i="13"/>
  <c r="O47" i="13"/>
  <c r="Q46" i="13"/>
  <c r="P46" i="13"/>
  <c r="O46" i="13"/>
  <c r="Q45" i="13"/>
  <c r="P45" i="13"/>
  <c r="O45" i="13"/>
  <c r="Q44" i="13"/>
  <c r="P44" i="13"/>
  <c r="O44" i="13"/>
  <c r="Q43" i="13"/>
  <c r="P43" i="13"/>
  <c r="O43" i="13"/>
  <c r="Q42" i="13"/>
  <c r="P42" i="13"/>
  <c r="O42" i="13"/>
  <c r="Q41" i="13"/>
  <c r="P41" i="13"/>
  <c r="O41" i="13"/>
  <c r="Q40" i="13"/>
  <c r="P40" i="13"/>
  <c r="O40" i="13"/>
  <c r="Q39" i="13"/>
  <c r="P39" i="13"/>
  <c r="O39" i="13"/>
  <c r="Q38" i="13"/>
  <c r="P38" i="13"/>
  <c r="O38" i="13"/>
  <c r="Q37" i="13"/>
  <c r="P37" i="13"/>
  <c r="O37" i="13"/>
  <c r="Q36" i="13"/>
  <c r="P36" i="13"/>
  <c r="O36" i="13"/>
  <c r="Q35" i="13"/>
  <c r="P35" i="13"/>
  <c r="O35" i="13"/>
  <c r="Q34" i="13"/>
  <c r="P34" i="13"/>
  <c r="O34" i="13"/>
  <c r="Q33" i="13"/>
  <c r="P33" i="13"/>
  <c r="O33" i="13"/>
  <c r="Q32" i="13"/>
  <c r="P32" i="13"/>
  <c r="O32" i="13"/>
  <c r="Q31" i="13"/>
  <c r="P31" i="13"/>
  <c r="O31" i="13"/>
  <c r="Q30" i="13"/>
  <c r="P30" i="13"/>
  <c r="O30" i="13"/>
  <c r="Q29" i="13"/>
  <c r="P29" i="13"/>
  <c r="O29" i="13"/>
  <c r="Q28" i="13"/>
  <c r="P28" i="13"/>
  <c r="O28" i="13"/>
  <c r="Q27" i="13"/>
  <c r="P27" i="13"/>
  <c r="O27" i="13"/>
  <c r="Q26" i="13"/>
  <c r="P26" i="13"/>
  <c r="O26" i="13"/>
  <c r="Q25" i="13"/>
  <c r="P25" i="13"/>
  <c r="O25" i="13"/>
  <c r="Q24" i="13"/>
  <c r="P24" i="13"/>
  <c r="O24" i="13"/>
  <c r="Q23" i="13"/>
  <c r="P23" i="13"/>
  <c r="O23" i="13"/>
  <c r="Q22" i="13"/>
  <c r="P22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L8" i="13"/>
  <c r="P20" i="13" s="1"/>
  <c r="S2" i="13"/>
  <c r="Q60" i="12"/>
  <c r="P60" i="12"/>
  <c r="O60" i="12"/>
  <c r="Q59" i="12"/>
  <c r="P59" i="12"/>
  <c r="O59" i="12"/>
  <c r="Q58" i="12"/>
  <c r="P58" i="12"/>
  <c r="O58" i="12"/>
  <c r="Q57" i="12"/>
  <c r="P57" i="12"/>
  <c r="O57" i="12"/>
  <c r="Q56" i="12"/>
  <c r="P56" i="12"/>
  <c r="O56" i="12"/>
  <c r="Q55" i="12"/>
  <c r="P55" i="12"/>
  <c r="O55" i="12"/>
  <c r="Q54" i="12"/>
  <c r="P54" i="12"/>
  <c r="O54" i="12"/>
  <c r="Q53" i="12"/>
  <c r="P53" i="12"/>
  <c r="O53" i="12"/>
  <c r="Q52" i="12"/>
  <c r="P52" i="12"/>
  <c r="O52" i="12"/>
  <c r="Q51" i="12"/>
  <c r="P51" i="12"/>
  <c r="O51" i="12"/>
  <c r="Q50" i="12"/>
  <c r="P50" i="12"/>
  <c r="O50" i="12"/>
  <c r="Q49" i="12"/>
  <c r="P49" i="12"/>
  <c r="O49" i="12"/>
  <c r="Q48" i="12"/>
  <c r="P48" i="12"/>
  <c r="O48" i="12"/>
  <c r="Q47" i="12"/>
  <c r="P47" i="12"/>
  <c r="O47" i="12"/>
  <c r="Q46" i="12"/>
  <c r="P46" i="12"/>
  <c r="O46" i="12"/>
  <c r="Q45" i="12"/>
  <c r="P45" i="12"/>
  <c r="O45" i="12"/>
  <c r="Q44" i="12"/>
  <c r="P44" i="12"/>
  <c r="O44" i="12"/>
  <c r="Q43" i="12"/>
  <c r="P43" i="12"/>
  <c r="O43" i="12"/>
  <c r="Q42" i="12"/>
  <c r="P42" i="12"/>
  <c r="O42" i="12"/>
  <c r="Q41" i="12"/>
  <c r="P41" i="12"/>
  <c r="O41" i="12"/>
  <c r="Q40" i="12"/>
  <c r="P40" i="12"/>
  <c r="O40" i="12"/>
  <c r="Q39" i="12"/>
  <c r="P39" i="12"/>
  <c r="O39" i="12"/>
  <c r="Q38" i="12"/>
  <c r="P38" i="12"/>
  <c r="O38" i="12"/>
  <c r="Q37" i="12"/>
  <c r="P37" i="12"/>
  <c r="O37" i="12"/>
  <c r="Q36" i="12"/>
  <c r="P36" i="12"/>
  <c r="O36" i="12"/>
  <c r="Q35" i="12"/>
  <c r="P35" i="12"/>
  <c r="O35" i="12"/>
  <c r="Q34" i="12"/>
  <c r="P34" i="12"/>
  <c r="O34" i="12"/>
  <c r="Q33" i="12"/>
  <c r="P33" i="12"/>
  <c r="O33" i="12"/>
  <c r="Q32" i="12"/>
  <c r="P32" i="12"/>
  <c r="O32" i="12"/>
  <c r="Q31" i="12"/>
  <c r="P31" i="12"/>
  <c r="O31" i="12"/>
  <c r="Q30" i="12"/>
  <c r="P30" i="12"/>
  <c r="O30" i="12"/>
  <c r="Q29" i="12"/>
  <c r="P29" i="12"/>
  <c r="O29" i="12"/>
  <c r="Q28" i="12"/>
  <c r="P28" i="12"/>
  <c r="O28" i="12"/>
  <c r="Q27" i="12"/>
  <c r="P27" i="12"/>
  <c r="O27" i="12"/>
  <c r="Q26" i="12"/>
  <c r="P26" i="12"/>
  <c r="O26" i="12"/>
  <c r="Q25" i="12"/>
  <c r="P25" i="12"/>
  <c r="O25" i="12"/>
  <c r="Q24" i="12"/>
  <c r="P24" i="12"/>
  <c r="O24" i="12"/>
  <c r="Q23" i="12"/>
  <c r="P23" i="12"/>
  <c r="O23" i="12"/>
  <c r="Q22" i="12"/>
  <c r="P22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L8" i="12"/>
  <c r="P20" i="12" s="1"/>
  <c r="S2" i="12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P42" i="5"/>
  <c r="Q42" i="5"/>
  <c r="O43" i="5"/>
  <c r="P43" i="5"/>
  <c r="Q43" i="5"/>
  <c r="O44" i="5"/>
  <c r="P44" i="5"/>
  <c r="Q44" i="5"/>
  <c r="O45" i="5"/>
  <c r="P45" i="5"/>
  <c r="Q45" i="5"/>
  <c r="O46" i="5"/>
  <c r="P46" i="5"/>
  <c r="Q46" i="5"/>
  <c r="O47" i="5"/>
  <c r="P47" i="5"/>
  <c r="Q47" i="5"/>
  <c r="O48" i="5"/>
  <c r="P48" i="5"/>
  <c r="Q48" i="5"/>
  <c r="O49" i="5"/>
  <c r="P49" i="5"/>
  <c r="Q49" i="5"/>
  <c r="O50" i="5"/>
  <c r="P50" i="5"/>
  <c r="Q50" i="5"/>
  <c r="O51" i="5"/>
  <c r="P51" i="5"/>
  <c r="Q51" i="5"/>
  <c r="O52" i="5"/>
  <c r="P52" i="5"/>
  <c r="Q52" i="5"/>
  <c r="O53" i="5"/>
  <c r="P53" i="5"/>
  <c r="Q53" i="5"/>
  <c r="O54" i="5"/>
  <c r="P54" i="5"/>
  <c r="Q54" i="5"/>
  <c r="O55" i="5"/>
  <c r="P55" i="5"/>
  <c r="Q55" i="5"/>
  <c r="O56" i="5"/>
  <c r="P56" i="5"/>
  <c r="Q56" i="5"/>
  <c r="O57" i="5"/>
  <c r="P57" i="5"/>
  <c r="Q57" i="5"/>
  <c r="O58" i="5"/>
  <c r="P58" i="5"/>
  <c r="Q58" i="5"/>
  <c r="O59" i="5"/>
  <c r="P59" i="5"/>
  <c r="Q59" i="5"/>
  <c r="O60" i="5"/>
  <c r="P60" i="5"/>
  <c r="Q60" i="5"/>
  <c r="O12" i="5"/>
  <c r="O13" i="5"/>
  <c r="O14" i="5"/>
  <c r="O15" i="5"/>
  <c r="O16" i="5"/>
  <c r="O17" i="5"/>
  <c r="O18" i="5"/>
  <c r="O19" i="5"/>
  <c r="O11" i="5"/>
  <c r="Q11" i="18" l="1"/>
  <c r="S3" i="18" s="1"/>
  <c r="Q21" i="16"/>
  <c r="Q21" i="14"/>
  <c r="Q21" i="13"/>
  <c r="S4" i="20"/>
  <c r="S3" i="20"/>
  <c r="S5" i="20"/>
  <c r="S4" i="19"/>
  <c r="S3" i="19"/>
  <c r="S5" i="19"/>
  <c r="S4" i="18"/>
  <c r="S5" i="18"/>
  <c r="Q21" i="17"/>
  <c r="P21" i="17"/>
  <c r="P21" i="16"/>
  <c r="P21" i="14"/>
  <c r="P21" i="13"/>
  <c r="P21" i="12"/>
  <c r="M8" i="12"/>
  <c r="Q20" i="12" s="1"/>
  <c r="P15" i="12"/>
  <c r="P11" i="12"/>
  <c r="Q16" i="12"/>
  <c r="P19" i="12"/>
  <c r="Q21" i="12"/>
  <c r="Q15" i="13"/>
  <c r="P14" i="13"/>
  <c r="P18" i="13"/>
  <c r="M8" i="14"/>
  <c r="Q18" i="14" s="1"/>
  <c r="P13" i="14"/>
  <c r="Q14" i="14"/>
  <c r="P17" i="14"/>
  <c r="Q15" i="16"/>
  <c r="P18" i="16"/>
  <c r="Q11" i="16"/>
  <c r="P14" i="16"/>
  <c r="Q12" i="17"/>
  <c r="P19" i="17"/>
  <c r="M8" i="17"/>
  <c r="Q20" i="17" s="1"/>
  <c r="P11" i="17"/>
  <c r="P13" i="17"/>
  <c r="Q14" i="17"/>
  <c r="Q16" i="17"/>
  <c r="P15" i="17"/>
  <c r="P17" i="17"/>
  <c r="Q11" i="17"/>
  <c r="P14" i="17"/>
  <c r="Q15" i="17"/>
  <c r="P18" i="17"/>
  <c r="Q18" i="17"/>
  <c r="P12" i="17"/>
  <c r="Q13" i="17"/>
  <c r="P16" i="17"/>
  <c r="Q17" i="17"/>
  <c r="P13" i="16"/>
  <c r="Q14" i="16"/>
  <c r="P17" i="16"/>
  <c r="P12" i="16"/>
  <c r="Q13" i="16"/>
  <c r="P16" i="16"/>
  <c r="Q17" i="16"/>
  <c r="P20" i="16"/>
  <c r="M8" i="16"/>
  <c r="Q20" i="16" s="1"/>
  <c r="P11" i="16"/>
  <c r="Q12" i="16"/>
  <c r="P15" i="16"/>
  <c r="Q16" i="16"/>
  <c r="P19" i="16"/>
  <c r="P12" i="15"/>
  <c r="Q13" i="15"/>
  <c r="P16" i="15"/>
  <c r="Q17" i="15"/>
  <c r="P20" i="15"/>
  <c r="Q11" i="15"/>
  <c r="P14" i="15"/>
  <c r="Q15" i="15"/>
  <c r="P18" i="15"/>
  <c r="P13" i="15"/>
  <c r="Q14" i="15"/>
  <c r="P17" i="15"/>
  <c r="M8" i="15"/>
  <c r="Q20" i="15" s="1"/>
  <c r="P11" i="15"/>
  <c r="Q12" i="15"/>
  <c r="P15" i="15"/>
  <c r="Q16" i="15"/>
  <c r="P19" i="15"/>
  <c r="M8" i="13"/>
  <c r="Q20" i="13" s="1"/>
  <c r="P11" i="13"/>
  <c r="Q12" i="13"/>
  <c r="P15" i="13"/>
  <c r="Q16" i="13"/>
  <c r="P19" i="13"/>
  <c r="Q11" i="14"/>
  <c r="P14" i="14"/>
  <c r="Q15" i="14"/>
  <c r="P18" i="14"/>
  <c r="Q19" i="14"/>
  <c r="P13" i="13"/>
  <c r="Q14" i="13"/>
  <c r="P17" i="13"/>
  <c r="Q18" i="13"/>
  <c r="P12" i="14"/>
  <c r="Q13" i="14"/>
  <c r="P16" i="14"/>
  <c r="Q17" i="14"/>
  <c r="P20" i="14"/>
  <c r="P12" i="13"/>
  <c r="Q13" i="13"/>
  <c r="P16" i="13"/>
  <c r="Q17" i="13"/>
  <c r="P11" i="14"/>
  <c r="Q12" i="14"/>
  <c r="P15" i="14"/>
  <c r="Q16" i="14"/>
  <c r="P19" i="14"/>
  <c r="P14" i="12"/>
  <c r="Q15" i="12"/>
  <c r="P18" i="12"/>
  <c r="Q19" i="12"/>
  <c r="P13" i="12"/>
  <c r="Q14" i="12"/>
  <c r="P17" i="12"/>
  <c r="Q18" i="12"/>
  <c r="P12" i="12"/>
  <c r="Q13" i="12"/>
  <c r="P16" i="12"/>
  <c r="Q17" i="12"/>
  <c r="S2" i="5"/>
  <c r="C4" i="11" s="1"/>
  <c r="L8" i="5"/>
  <c r="Q11" i="13" l="1"/>
  <c r="Q11" i="12"/>
  <c r="Q12" i="12"/>
  <c r="S3" i="12" s="1"/>
  <c r="S7" i="20"/>
  <c r="Q8" i="20" s="1"/>
  <c r="S8" i="20" s="1"/>
  <c r="S7" i="18"/>
  <c r="Q8" i="18" s="1"/>
  <c r="S8" i="18" s="1"/>
  <c r="S7" i="19"/>
  <c r="Q8" i="19" s="1"/>
  <c r="S8" i="19" s="1"/>
  <c r="P39" i="5"/>
  <c r="P38" i="5"/>
  <c r="Q38" i="5"/>
  <c r="P41" i="5"/>
  <c r="Q37" i="5"/>
  <c r="P40" i="5"/>
  <c r="Q41" i="5"/>
  <c r="Q40" i="5"/>
  <c r="Q39" i="5"/>
  <c r="P37" i="5"/>
  <c r="P33" i="5"/>
  <c r="Q34" i="5"/>
  <c r="P32" i="5"/>
  <c r="P36" i="5"/>
  <c r="Q32" i="5"/>
  <c r="P35" i="5"/>
  <c r="Q36" i="5"/>
  <c r="P34" i="5"/>
  <c r="Q35" i="5"/>
  <c r="Q33" i="5"/>
  <c r="Q23" i="5"/>
  <c r="P27" i="5"/>
  <c r="P30" i="5"/>
  <c r="Q31" i="5"/>
  <c r="P29" i="5"/>
  <c r="Q30" i="5"/>
  <c r="Q28" i="5"/>
  <c r="P31" i="5"/>
  <c r="P28" i="5"/>
  <c r="Q29" i="5"/>
  <c r="Q27" i="5"/>
  <c r="Q22" i="5"/>
  <c r="Q24" i="5"/>
  <c r="P24" i="5"/>
  <c r="P23" i="5"/>
  <c r="P26" i="5"/>
  <c r="Q25" i="5"/>
  <c r="P25" i="5"/>
  <c r="P22" i="5"/>
  <c r="Q26" i="5"/>
  <c r="Q19" i="15"/>
  <c r="Q16" i="5"/>
  <c r="Q21" i="5"/>
  <c r="Q15" i="5"/>
  <c r="P21" i="5"/>
  <c r="Q19" i="13"/>
  <c r="S4" i="13" s="1"/>
  <c r="Q18" i="15"/>
  <c r="Q18" i="16"/>
  <c r="Q19" i="16"/>
  <c r="Q19" i="17"/>
  <c r="S5" i="17" s="1"/>
  <c r="S4" i="17"/>
  <c r="S3" i="17"/>
  <c r="S5" i="16"/>
  <c r="S5" i="15"/>
  <c r="S3" i="15"/>
  <c r="S4" i="14"/>
  <c r="S3" i="14"/>
  <c r="S7" i="14" s="1"/>
  <c r="Q8" i="14" s="1"/>
  <c r="S8" i="14" s="1"/>
  <c r="S5" i="14"/>
  <c r="S4" i="12"/>
  <c r="P19" i="5"/>
  <c r="P20" i="5"/>
  <c r="P18" i="5"/>
  <c r="P17" i="5"/>
  <c r="Q17" i="5"/>
  <c r="P15" i="5"/>
  <c r="P16" i="5"/>
  <c r="P14" i="5"/>
  <c r="P12" i="5"/>
  <c r="P13" i="5"/>
  <c r="P11" i="5"/>
  <c r="M8" i="5"/>
  <c r="S5" i="13" l="1"/>
  <c r="S5" i="12"/>
  <c r="S4" i="15"/>
  <c r="S3" i="13"/>
  <c r="S7" i="13" s="1"/>
  <c r="Q8" i="13" s="1"/>
  <c r="S8" i="13" s="1"/>
  <c r="S4" i="16"/>
  <c r="S3" i="16"/>
  <c r="S7" i="16" s="1"/>
  <c r="Q8" i="16" s="1"/>
  <c r="S8" i="16" s="1"/>
  <c r="S7" i="17"/>
  <c r="S7" i="15"/>
  <c r="Q8" i="15" s="1"/>
  <c r="S8" i="15" s="1"/>
  <c r="S7" i="12"/>
  <c r="Q8" i="12" s="1"/>
  <c r="S8" i="12" s="1"/>
  <c r="Q20" i="5"/>
  <c r="Q19" i="5"/>
  <c r="Q14" i="5"/>
  <c r="Q11" i="5"/>
  <c r="Q18" i="5"/>
  <c r="Q12" i="5"/>
  <c r="Q13" i="5"/>
  <c r="Q8" i="17" l="1"/>
  <c r="S8" i="17" s="1"/>
  <c r="S4" i="5"/>
  <c r="C6" i="11" s="1"/>
  <c r="S5" i="5"/>
  <c r="C7" i="11" s="1"/>
  <c r="S3" i="5"/>
  <c r="C5" i="11" s="1"/>
  <c r="C9" i="11" l="1"/>
  <c r="D10" i="11" s="1"/>
  <c r="C10" i="11" s="1"/>
  <c r="S7" i="5"/>
  <c r="Q8" i="5" s="1"/>
  <c r="S8" i="5" s="1"/>
</calcChain>
</file>

<file path=xl/sharedStrings.xml><?xml version="1.0" encoding="utf-8"?>
<sst xmlns="http://schemas.openxmlformats.org/spreadsheetml/2006/main" count="1079" uniqueCount="92">
  <si>
    <t>Предмет олимпиады:</t>
  </si>
  <si>
    <t>Этап:</t>
  </si>
  <si>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</si>
  <si>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</si>
  <si>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</si>
  <si>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</si>
  <si>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</si>
  <si>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</si>
  <si>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</si>
  <si>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</si>
  <si>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</si>
  <si>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</si>
  <si>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</si>
  <si>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</si>
  <si>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</si>
  <si>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</si>
  <si>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</si>
  <si>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</si>
  <si>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</si>
  <si>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</si>
  <si>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</si>
  <si>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</si>
  <si>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</si>
  <si>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</si>
  <si>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Класс обучения</t>
  </si>
  <si>
    <t>Результат (балл)</t>
  </si>
  <si>
    <t>не имеются</t>
  </si>
  <si>
    <t>ОУ</t>
  </si>
  <si>
    <t>Школьный этап</t>
  </si>
  <si>
    <t>Пол (Муж/Жен)</t>
  </si>
  <si>
    <t>Муж</t>
  </si>
  <si>
    <t>Жен</t>
  </si>
  <si>
    <t>имеются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</si>
  <si>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</si>
  <si>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</si>
  <si>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</si>
  <si>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</si>
  <si>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</si>
  <si>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</si>
  <si>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</si>
  <si>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</si>
  <si>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</si>
  <si>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</si>
  <si>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</si>
  <si>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</si>
  <si>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</si>
  <si>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</si>
  <si>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Протокол школьного этапа республиканской олимпиады школьников в 2 классах в 2019/2020 учебном году</t>
  </si>
  <si>
    <t>Протокол школьного этапа республиканской олимпиады школьников в 11 классах в 2019/2020 учебном году</t>
  </si>
  <si>
    <t>Протокол школьного этапа республиканской олимпиады школьников в 10 классах в 2019/2020 учебном году</t>
  </si>
  <si>
    <t>Протокол школьного этапа республиканской олимпиады школьников в 9 классах в 2019/2020 учебном году</t>
  </si>
  <si>
    <t>Протокол школьного этапа республиканской олимпиады школьников в 8 классах в 2019/2020 учебном году</t>
  </si>
  <si>
    <t>Протокол школьного этапа республиканской олимпиады школьников в 7 классах в 2019/2020 учебном году</t>
  </si>
  <si>
    <t>Протокол школьного этапа республиканской олимпиады школьников в 6 классах в 2019/2020 учебном году</t>
  </si>
  <si>
    <t>Протокол школьного этапа республиканской олимпиады школьников в 5 классах в 2019/2020 учебном году</t>
  </si>
  <si>
    <t>Протокол школьного этапа республиканской олимпиады школьников в 4 классах в 2019/2020 учебном году</t>
  </si>
  <si>
    <t>Протокол школьного этапа республиканской олимпиады школьников в 3 классах в 2019/2020 учебном году</t>
  </si>
  <si>
    <t>татарский язык</t>
  </si>
  <si>
    <t>МБОУ ООШ №15</t>
  </si>
  <si>
    <t>РФ</t>
  </si>
  <si>
    <t>МБОУ "ООШ №15"</t>
  </si>
  <si>
    <t>Т-4-1</t>
  </si>
  <si>
    <t>Фаттахова Гузель Мударисовна</t>
  </si>
  <si>
    <t>учитель</t>
  </si>
  <si>
    <t>Т-4-3</t>
  </si>
  <si>
    <t>Т-4-2</t>
  </si>
  <si>
    <t>Т-5-2</t>
  </si>
  <si>
    <t>Т-5-1</t>
  </si>
  <si>
    <t>Т-5-3</t>
  </si>
  <si>
    <t>Т-6-1</t>
  </si>
  <si>
    <t>Т-6-3</t>
  </si>
  <si>
    <t>Т-6-2</t>
  </si>
  <si>
    <t>Т-7-3</t>
  </si>
  <si>
    <t>Т-7-1</t>
  </si>
  <si>
    <t>Т-8-2</t>
  </si>
  <si>
    <t>Муниципальное бюджетное общеобразовательное учреждение "Основная общеобразовательная школа №15" городского окуруга город Октябрьский Республики Башкортостан</t>
  </si>
  <si>
    <t>М</t>
  </si>
  <si>
    <t>Т-5-4</t>
  </si>
  <si>
    <t>А</t>
  </si>
  <si>
    <t>К</t>
  </si>
  <si>
    <t>В</t>
  </si>
  <si>
    <t>У</t>
  </si>
  <si>
    <t>Р</t>
  </si>
  <si>
    <t>Г</t>
  </si>
  <si>
    <t>Д</t>
  </si>
  <si>
    <t>С</t>
  </si>
  <si>
    <t>Л</t>
  </si>
  <si>
    <t>Ф</t>
  </si>
  <si>
    <t>Б</t>
  </si>
  <si>
    <t>Х</t>
  </si>
  <si>
    <t>Э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</si>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</sst>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&quot;.&quot;mm&quot;.&quot;yyyy"/>
    <numFmt numFmtId="165" formatCode="[$-419]General"/>
    <numFmt numFmtId="166" formatCode="0.0%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color theme="0"/>
      <name val="Arial Cyr"/>
      <charset val="204"/>
    </font>
    <font>
      <b/>
      <sz val="10"/>
      <color theme="0"/>
      <name val="Arial Cyr"/>
      <charset val="204"/>
    </font>
    <font>
      <b/>
      <sz val="10"/>
      <color theme="1"/>
      <name val="Arial Cyr"/>
      <charset val="204"/>
    </font>
    <font>
      <sz val="10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Fill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vertical="top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Border="1" applyAlignment="1">
      <alignment horizontal="left" vertical="top"/>
    </xf>
    <xf numFmtId="9" fontId="0" fillId="0" borderId="1" xfId="2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vertical="top"/>
    </xf>
    <xf numFmtId="49" fontId="0" fillId="0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Fill="1" applyBorder="1" applyAlignment="1">
      <alignment horizontal="center" vertical="top"/>
    </xf>
    <xf numFmtId="14" fontId="0" fillId="0" borderId="1" xfId="0" applyNumberFormat="1" applyFont="1" applyFill="1" applyBorder="1" applyAlignment="1">
      <alignment vertical="top"/>
    </xf>
    <xf numFmtId="164" fontId="0" fillId="0" borderId="1" xfId="0" applyNumberFormat="1" applyFont="1" applyFill="1" applyBorder="1" applyAlignment="1">
      <alignment vertical="top"/>
    </xf>
    <xf numFmtId="165" fontId="0" fillId="0" borderId="1" xfId="0" applyNumberFormat="1" applyFont="1" applyFill="1" applyBorder="1" applyAlignment="1">
      <alignment horizontal="center" vertical="top"/>
    </xf>
    <xf numFmtId="165" fontId="0" fillId="0" borderId="1" xfId="0" applyNumberFormat="1" applyFont="1" applyFill="1" applyBorder="1" applyAlignment="1">
      <alignment vertical="top"/>
    </xf>
    <xf numFmtId="49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top"/>
    </xf>
    <xf numFmtId="9" fontId="0" fillId="0" borderId="0" xfId="0" applyNumberFormat="1"/>
    <xf numFmtId="0" fontId="0" fillId="0" borderId="0" xfId="0" applyFont="1" applyFill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1" fontId="0" fillId="0" borderId="0" xfId="0" applyNumberFormat="1" applyFont="1" applyAlignment="1">
      <alignment horizontal="center" vertical="center"/>
    </xf>
    <xf numFmtId="9" fontId="3" fillId="0" borderId="0" xfId="2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9" fontId="5" fillId="0" borderId="0" xfId="2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5" xfId="0" applyFont="1" applyFill="1" applyBorder="1" applyAlignment="1">
      <alignment horizontal="right" vertical="top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8" fillId="0" borderId="0" xfId="0" applyFont="1"/>
    <xf numFmtId="14" fontId="9" fillId="0" borderId="0" xfId="0" applyNumberFormat="1" applyFont="1"/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40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35" zoomScale="90" zoomScaleNormal="90" workbookViewId="0">
      <selection activeCell="O33" sqref="O33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opLeftCell="A4"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10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7" priority="4" stopIfTrue="1">
      <formula>ISBLANK(C3)</formula>
    </cfRule>
  </conditionalFormatting>
  <conditionalFormatting sqref="C4">
    <cfRule type="expression" dxfId="6" priority="3" stopIfTrue="1">
      <formula>ISBLANK(C4)</formula>
    </cfRule>
  </conditionalFormatting>
  <conditionalFormatting sqref="C7">
    <cfRule type="expression" dxfId="5" priority="2" stopIfTrue="1">
      <formula>ISBLANK(C7)</formula>
    </cfRule>
  </conditionalFormatting>
  <conditionalFormatting sqref="E8">
    <cfRule type="expression" dxfId="4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opLeftCell="A4"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11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" priority="4" stopIfTrue="1">
      <formula>ISBLANK(C3)</formula>
    </cfRule>
  </conditionalFormatting>
  <conditionalFormatting sqref="C4">
    <cfRule type="expression" dxfId="2" priority="3" stopIfTrue="1">
      <formula>ISBLANK(C4)</formula>
    </cfRule>
  </conditionalFormatting>
  <conditionalFormatting sqref="C7">
    <cfRule type="expression" dxfId="1" priority="2" stopIfTrue="1">
      <formula>ISBLANK(C7)</formula>
    </cfRule>
  </conditionalFormatting>
  <conditionalFormatting sqref="E8">
    <cfRule type="expression" dxfId="0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F6" sqref="F6"/>
    </sheetView>
  </sheetViews>
  <sheetFormatPr defaultRowHeight="12.75" x14ac:dyDescent="0.2"/>
  <cols>
    <col min="2" max="2" width="40" bestFit="1" customWidth="1"/>
  </cols>
  <sheetData>
    <row r="2" spans="2:4" x14ac:dyDescent="0.2">
      <c r="B2" s="55" t="s">
        <v>46</v>
      </c>
    </row>
    <row r="4" spans="2:4" s="51" customFormat="1" ht="24" customHeight="1" x14ac:dyDescent="0.2">
      <c r="B4" s="50" t="s">
        <v>37</v>
      </c>
      <c r="C4" s="48">
        <f>SUM('2 класс:11 класс'!S2)</f>
        <v>13</v>
      </c>
    </row>
    <row r="5" spans="2:4" s="51" customFormat="1" ht="24" customHeight="1" x14ac:dyDescent="0.2">
      <c r="B5" s="50" t="s">
        <v>38</v>
      </c>
      <c r="C5" s="48">
        <f>SUM('2 класс:11 класс'!S3)</f>
        <v>1</v>
      </c>
    </row>
    <row r="6" spans="2:4" s="51" customFormat="1" ht="24" customHeight="1" x14ac:dyDescent="0.2">
      <c r="B6" s="50" t="s">
        <v>39</v>
      </c>
      <c r="C6" s="48">
        <f>SUM('2 класс:11 класс'!S4)</f>
        <v>1</v>
      </c>
    </row>
    <row r="7" spans="2:4" s="51" customFormat="1" ht="24" customHeight="1" x14ac:dyDescent="0.2">
      <c r="B7" s="50" t="s">
        <v>40</v>
      </c>
      <c r="C7" s="48">
        <f>SUM('2 класс:11 класс'!S5)</f>
        <v>11</v>
      </c>
    </row>
    <row r="8" spans="2:4" s="51" customFormat="1" ht="24" customHeight="1" x14ac:dyDescent="0.2">
      <c r="B8" s="50" t="s">
        <v>35</v>
      </c>
      <c r="C8" s="49">
        <v>0.45</v>
      </c>
    </row>
    <row r="9" spans="2:4" s="51" customFormat="1" ht="24" customHeight="1" x14ac:dyDescent="0.2">
      <c r="B9" s="52" t="s">
        <v>41</v>
      </c>
      <c r="C9" s="49">
        <f>(C5+C6)/C4</f>
        <v>0.15384615384615385</v>
      </c>
    </row>
    <row r="10" spans="2:4" s="51" customFormat="1" ht="24" customHeight="1" x14ac:dyDescent="0.2">
      <c r="B10" s="50" t="s">
        <v>36</v>
      </c>
      <c r="C10" s="53">
        <f>IF((C4*D10)&gt;0,(C4*D10),0)</f>
        <v>0</v>
      </c>
      <c r="D10" s="54">
        <f>C9-45%</f>
        <v>-0.29615384615384616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47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2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60" si="0">IF(N11="","",N11/$E$8)</f>
        <v/>
      </c>
      <c r="P11" s="17" t="str">
        <f t="shared" ref="P11:P60" si="1">IF(N11="","",N11/$L$8)</f>
        <v/>
      </c>
      <c r="Q11" s="29" t="str">
        <f t="shared" ref="Q11:Q60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si="0"/>
        <v/>
      </c>
      <c r="P43" s="17" t="str">
        <f t="shared" si="1"/>
        <v/>
      </c>
      <c r="Q43" s="29" t="str">
        <f t="shared" si="2"/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0"/>
        <v/>
      </c>
      <c r="P44" s="17" t="str">
        <f t="shared" si="1"/>
        <v/>
      </c>
      <c r="Q44" s="29" t="str">
        <f t="shared" si="2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0"/>
        <v/>
      </c>
      <c r="P45" s="17" t="str">
        <f t="shared" si="1"/>
        <v/>
      </c>
      <c r="Q45" s="29" t="str">
        <f t="shared" si="2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0"/>
        <v/>
      </c>
      <c r="P46" s="17" t="str">
        <f t="shared" si="1"/>
        <v/>
      </c>
      <c r="Q46" s="29" t="str">
        <f t="shared" si="2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0"/>
        <v/>
      </c>
      <c r="P47" s="17" t="str">
        <f t="shared" si="1"/>
        <v/>
      </c>
      <c r="Q47" s="29" t="str">
        <f t="shared" si="2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0"/>
        <v/>
      </c>
      <c r="P48" s="17" t="str">
        <f t="shared" si="1"/>
        <v/>
      </c>
      <c r="Q48" s="29" t="str">
        <f t="shared" si="2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0"/>
        <v/>
      </c>
      <c r="P49" s="17" t="str">
        <f t="shared" si="1"/>
        <v/>
      </c>
      <c r="Q49" s="29" t="str">
        <f t="shared" si="2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0"/>
        <v/>
      </c>
      <c r="P50" s="17" t="str">
        <f t="shared" si="1"/>
        <v/>
      </c>
      <c r="Q50" s="29" t="str">
        <f t="shared" si="2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0"/>
        <v/>
      </c>
      <c r="P51" s="17" t="str">
        <f t="shared" si="1"/>
        <v/>
      </c>
      <c r="Q51" s="29" t="str">
        <f t="shared" si="2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0"/>
        <v/>
      </c>
      <c r="P52" s="17" t="str">
        <f t="shared" si="1"/>
        <v/>
      </c>
      <c r="Q52" s="29" t="str">
        <f t="shared" si="2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0"/>
        <v/>
      </c>
      <c r="P53" s="17" t="str">
        <f t="shared" si="1"/>
        <v/>
      </c>
      <c r="Q53" s="29" t="str">
        <f t="shared" si="2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0"/>
        <v/>
      </c>
      <c r="P54" s="17" t="str">
        <f t="shared" si="1"/>
        <v/>
      </c>
      <c r="Q54" s="29" t="str">
        <f t="shared" si="2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0"/>
        <v/>
      </c>
      <c r="P55" s="17" t="str">
        <f t="shared" si="1"/>
        <v/>
      </c>
      <c r="Q55" s="29" t="str">
        <f t="shared" si="2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0"/>
        <v/>
      </c>
      <c r="P56" s="17" t="str">
        <f t="shared" si="1"/>
        <v/>
      </c>
      <c r="Q56" s="29" t="str">
        <f t="shared" si="2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0"/>
        <v/>
      </c>
      <c r="P57" s="17" t="str">
        <f t="shared" si="1"/>
        <v/>
      </c>
      <c r="Q57" s="29" t="str">
        <f t="shared" si="2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0"/>
        <v/>
      </c>
      <c r="P58" s="17" t="str">
        <f t="shared" si="1"/>
        <v/>
      </c>
      <c r="Q58" s="29" t="str">
        <f t="shared" si="2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0"/>
        <v/>
      </c>
      <c r="P59" s="17" t="str">
        <f t="shared" si="1"/>
        <v/>
      </c>
      <c r="Q59" s="29" t="str">
        <f t="shared" si="2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0"/>
        <v/>
      </c>
      <c r="P60" s="17" t="str">
        <f t="shared" si="1"/>
        <v/>
      </c>
      <c r="Q60" s="29" t="str">
        <f t="shared" si="2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9" priority="4" stopIfTrue="1">
      <formula>ISBLANK(C3)</formula>
    </cfRule>
  </conditionalFormatting>
  <conditionalFormatting sqref="C4">
    <cfRule type="expression" dxfId="38" priority="3" stopIfTrue="1">
      <formula>ISBLANK(C4)</formula>
    </cfRule>
  </conditionalFormatting>
  <conditionalFormatting sqref="C7">
    <cfRule type="expression" dxfId="37" priority="2" stopIfTrue="1">
      <formula>ISBLANK(C7)</formula>
    </cfRule>
  </conditionalFormatting>
  <conditionalFormatting sqref="E8">
    <cfRule type="expression" dxfId="36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56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3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60" si="0">IF(N11="","",N11/$E$8)</f>
        <v/>
      </c>
      <c r="P11" s="17" t="str">
        <f t="shared" ref="P11:P60" si="1">IF(N11="","",N11/$L$8)</f>
        <v/>
      </c>
      <c r="Q11" s="29" t="str">
        <f t="shared" ref="Q11:Q60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si="0"/>
        <v/>
      </c>
      <c r="P43" s="17" t="str">
        <f t="shared" si="1"/>
        <v/>
      </c>
      <c r="Q43" s="29" t="str">
        <f t="shared" si="2"/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0"/>
        <v/>
      </c>
      <c r="P44" s="17" t="str">
        <f t="shared" si="1"/>
        <v/>
      </c>
      <c r="Q44" s="29" t="str">
        <f t="shared" si="2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0"/>
        <v/>
      </c>
      <c r="P45" s="17" t="str">
        <f t="shared" si="1"/>
        <v/>
      </c>
      <c r="Q45" s="29" t="str">
        <f t="shared" si="2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0"/>
        <v/>
      </c>
      <c r="P46" s="17" t="str">
        <f t="shared" si="1"/>
        <v/>
      </c>
      <c r="Q46" s="29" t="str">
        <f t="shared" si="2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0"/>
        <v/>
      </c>
      <c r="P47" s="17" t="str">
        <f t="shared" si="1"/>
        <v/>
      </c>
      <c r="Q47" s="29" t="str">
        <f t="shared" si="2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0"/>
        <v/>
      </c>
      <c r="P48" s="17" t="str">
        <f t="shared" si="1"/>
        <v/>
      </c>
      <c r="Q48" s="29" t="str">
        <f t="shared" si="2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0"/>
        <v/>
      </c>
      <c r="P49" s="17" t="str">
        <f t="shared" si="1"/>
        <v/>
      </c>
      <c r="Q49" s="29" t="str">
        <f t="shared" si="2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0"/>
        <v/>
      </c>
      <c r="P50" s="17" t="str">
        <f t="shared" si="1"/>
        <v/>
      </c>
      <c r="Q50" s="29" t="str">
        <f t="shared" si="2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0"/>
        <v/>
      </c>
      <c r="P51" s="17" t="str">
        <f t="shared" si="1"/>
        <v/>
      </c>
      <c r="Q51" s="29" t="str">
        <f t="shared" si="2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0"/>
        <v/>
      </c>
      <c r="P52" s="17" t="str">
        <f t="shared" si="1"/>
        <v/>
      </c>
      <c r="Q52" s="29" t="str">
        <f t="shared" si="2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0"/>
        <v/>
      </c>
      <c r="P53" s="17" t="str">
        <f t="shared" si="1"/>
        <v/>
      </c>
      <c r="Q53" s="29" t="str">
        <f t="shared" si="2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0"/>
        <v/>
      </c>
      <c r="P54" s="17" t="str">
        <f t="shared" si="1"/>
        <v/>
      </c>
      <c r="Q54" s="29" t="str">
        <f t="shared" si="2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0"/>
        <v/>
      </c>
      <c r="P55" s="17" t="str">
        <f t="shared" si="1"/>
        <v/>
      </c>
      <c r="Q55" s="29" t="str">
        <f t="shared" si="2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0"/>
        <v/>
      </c>
      <c r="P56" s="17" t="str">
        <f t="shared" si="1"/>
        <v/>
      </c>
      <c r="Q56" s="29" t="str">
        <f t="shared" si="2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0"/>
        <v/>
      </c>
      <c r="P57" s="17" t="str">
        <f t="shared" si="1"/>
        <v/>
      </c>
      <c r="Q57" s="29" t="str">
        <f t="shared" si="2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0"/>
        <v/>
      </c>
      <c r="P58" s="17" t="str">
        <f t="shared" si="1"/>
        <v/>
      </c>
      <c r="Q58" s="29" t="str">
        <f t="shared" si="2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0"/>
        <v/>
      </c>
      <c r="P59" s="17" t="str">
        <f t="shared" si="1"/>
        <v/>
      </c>
      <c r="Q59" s="29" t="str">
        <f t="shared" si="2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0"/>
        <v/>
      </c>
      <c r="P60" s="17" t="str">
        <f t="shared" si="1"/>
        <v/>
      </c>
      <c r="Q60" s="29" t="str">
        <f t="shared" si="2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5" priority="4" stopIfTrue="1">
      <formula>ISBLANK(C3)</formula>
    </cfRule>
  </conditionalFormatting>
  <conditionalFormatting sqref="C4">
    <cfRule type="expression" dxfId="34" priority="3" stopIfTrue="1">
      <formula>ISBLANK(C4)</formula>
    </cfRule>
  </conditionalFormatting>
  <conditionalFormatting sqref="C7">
    <cfRule type="expression" dxfId="33" priority="2" stopIfTrue="1">
      <formula>ISBLANK(C7)</formula>
    </cfRule>
  </conditionalFormatting>
  <conditionalFormatting sqref="E8">
    <cfRule type="expression" dxfId="32" priority="1" stopIfTrue="1">
      <formula>ISBLANK(E8)</formula>
    </cfRule>
  </conditionalFormatting>
  <dataValidations count="3">
    <dataValidation type="list" allowBlank="1" showInputMessage="1" showErrorMessage="1" sqref="I11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C3:C7 A3:A7 F7 E8 G3:G7 B10:G10 G11 C11:E11 E5:E6 C9 A9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E13" sqref="E13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3</v>
      </c>
    </row>
    <row r="3" spans="1:25" x14ac:dyDescent="0.2">
      <c r="A3" s="31" t="s">
        <v>0</v>
      </c>
      <c r="B3" s="30"/>
      <c r="C3" s="31" t="s">
        <v>57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 t="s">
        <v>58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3</v>
      </c>
    </row>
    <row r="6" spans="1:25" x14ac:dyDescent="0.2">
      <c r="A6" s="31" t="s">
        <v>7</v>
      </c>
      <c r="B6" s="30"/>
      <c r="C6" s="31">
        <v>4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43762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</v>
      </c>
    </row>
    <row r="8" spans="1:25" x14ac:dyDescent="0.2">
      <c r="A8" s="9"/>
      <c r="B8" s="9"/>
      <c r="C8" s="57" t="s">
        <v>34</v>
      </c>
      <c r="D8" s="57"/>
      <c r="E8" s="31">
        <v>11</v>
      </c>
      <c r="F8" s="9"/>
      <c r="G8" s="9"/>
      <c r="H8" s="9"/>
      <c r="I8" s="9"/>
      <c r="J8" s="9"/>
      <c r="K8" s="5" t="s">
        <v>16</v>
      </c>
      <c r="L8" s="4">
        <f>MAX(N11:N60)</f>
        <v>4</v>
      </c>
      <c r="M8" s="38" t="str">
        <f>IF(L8*100/E8&gt;=50,"победитель","участник")</f>
        <v>участник</v>
      </c>
      <c r="Q8" s="46">
        <f>S7-45%</f>
        <v>-0.45</v>
      </c>
      <c r="R8" s="42" t="s">
        <v>36</v>
      </c>
      <c r="S8" s="47">
        <f>IF((S2*Q8)&gt;0,(S2*Q8),0)</f>
        <v>0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 t="s">
        <v>78</v>
      </c>
      <c r="D11" s="16" t="s">
        <v>81</v>
      </c>
      <c r="E11" s="16" t="s">
        <v>81</v>
      </c>
      <c r="F11" s="20" t="s">
        <v>30</v>
      </c>
      <c r="G11" s="24">
        <v>40013</v>
      </c>
      <c r="H11" s="28" t="s">
        <v>59</v>
      </c>
      <c r="I11" s="28" t="s">
        <v>26</v>
      </c>
      <c r="J11" s="62" t="s">
        <v>75</v>
      </c>
      <c r="K11" s="13" t="s">
        <v>60</v>
      </c>
      <c r="L11" s="20">
        <v>4</v>
      </c>
      <c r="M11" s="22" t="s">
        <v>61</v>
      </c>
      <c r="N11" s="23">
        <v>4</v>
      </c>
      <c r="O11" s="17">
        <f t="shared" ref="O11:O60" si="0">IF(N11="","",N11/$E$8)</f>
        <v>0.36363636363636365</v>
      </c>
      <c r="P11" s="17">
        <f t="shared" ref="P11:P60" si="1">IF(N11="","",N11/$L$8)</f>
        <v>1</v>
      </c>
      <c r="Q11" s="29" t="str">
        <f t="shared" ref="Q11:Q60" si="2">IF(N11="","",IF($L$8=N11,$M$8,IF(O11&gt;=50%,"призер","участник")))</f>
        <v>участник</v>
      </c>
      <c r="R11" s="13" t="s">
        <v>62</v>
      </c>
      <c r="S11" s="18" t="s">
        <v>63</v>
      </c>
    </row>
    <row r="12" spans="1:25" s="11" customFormat="1" ht="12.95" customHeight="1" x14ac:dyDescent="0.2">
      <c r="A12" s="6">
        <v>2</v>
      </c>
      <c r="B12" s="19" t="s">
        <v>15</v>
      </c>
      <c r="C12" s="16" t="s">
        <v>79</v>
      </c>
      <c r="D12" s="16" t="s">
        <v>82</v>
      </c>
      <c r="E12" s="16" t="s">
        <v>80</v>
      </c>
      <c r="F12" s="20" t="s">
        <v>30</v>
      </c>
      <c r="G12" s="24">
        <v>39974</v>
      </c>
      <c r="H12" s="28" t="s">
        <v>59</v>
      </c>
      <c r="I12" s="28" t="s">
        <v>26</v>
      </c>
      <c r="J12" s="13" t="s">
        <v>75</v>
      </c>
      <c r="K12" s="13" t="s">
        <v>60</v>
      </c>
      <c r="L12" s="20">
        <v>4</v>
      </c>
      <c r="M12" s="22" t="s">
        <v>64</v>
      </c>
      <c r="N12" s="23">
        <v>3</v>
      </c>
      <c r="O12" s="17">
        <f t="shared" si="0"/>
        <v>0.27272727272727271</v>
      </c>
      <c r="P12" s="17">
        <f t="shared" si="1"/>
        <v>0.75</v>
      </c>
      <c r="Q12" s="29" t="str">
        <f t="shared" si="2"/>
        <v>участник</v>
      </c>
      <c r="R12" s="13" t="s">
        <v>62</v>
      </c>
      <c r="S12" s="18" t="s">
        <v>63</v>
      </c>
    </row>
    <row r="13" spans="1:25" x14ac:dyDescent="0.2">
      <c r="A13" s="6">
        <v>3</v>
      </c>
      <c r="B13" s="19" t="s">
        <v>15</v>
      </c>
      <c r="C13" s="16" t="s">
        <v>80</v>
      </c>
      <c r="D13" s="16" t="s">
        <v>79</v>
      </c>
      <c r="E13" s="16" t="s">
        <v>82</v>
      </c>
      <c r="F13" s="26" t="s">
        <v>30</v>
      </c>
      <c r="G13" s="25">
        <v>39743</v>
      </c>
      <c r="H13" s="28" t="s">
        <v>59</v>
      </c>
      <c r="I13" s="28" t="s">
        <v>26</v>
      </c>
      <c r="J13" s="27" t="s">
        <v>75</v>
      </c>
      <c r="K13" s="27" t="s">
        <v>60</v>
      </c>
      <c r="L13" s="26">
        <v>4</v>
      </c>
      <c r="M13" s="22" t="s">
        <v>65</v>
      </c>
      <c r="N13" s="23">
        <v>1</v>
      </c>
      <c r="O13" s="17">
        <f t="shared" si="0"/>
        <v>9.0909090909090912E-2</v>
      </c>
      <c r="P13" s="17">
        <f t="shared" si="1"/>
        <v>0.25</v>
      </c>
      <c r="Q13" s="29" t="str">
        <f t="shared" si="2"/>
        <v>участник</v>
      </c>
      <c r="R13" s="13" t="s">
        <v>62</v>
      </c>
      <c r="S13" s="18" t="s">
        <v>63</v>
      </c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si="0"/>
        <v/>
      </c>
      <c r="P43" s="17" t="str">
        <f t="shared" si="1"/>
        <v/>
      </c>
      <c r="Q43" s="29" t="str">
        <f t="shared" si="2"/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0"/>
        <v/>
      </c>
      <c r="P44" s="17" t="str">
        <f t="shared" si="1"/>
        <v/>
      </c>
      <c r="Q44" s="29" t="str">
        <f t="shared" si="2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0"/>
        <v/>
      </c>
      <c r="P45" s="17" t="str">
        <f t="shared" si="1"/>
        <v/>
      </c>
      <c r="Q45" s="29" t="str">
        <f t="shared" si="2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0"/>
        <v/>
      </c>
      <c r="P46" s="17" t="str">
        <f t="shared" si="1"/>
        <v/>
      </c>
      <c r="Q46" s="29" t="str">
        <f t="shared" si="2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0"/>
        <v/>
      </c>
      <c r="P47" s="17" t="str">
        <f t="shared" si="1"/>
        <v/>
      </c>
      <c r="Q47" s="29" t="str">
        <f t="shared" si="2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0"/>
        <v/>
      </c>
      <c r="P48" s="17" t="str">
        <f t="shared" si="1"/>
        <v/>
      </c>
      <c r="Q48" s="29" t="str">
        <f t="shared" si="2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0"/>
        <v/>
      </c>
      <c r="P49" s="17" t="str">
        <f t="shared" si="1"/>
        <v/>
      </c>
      <c r="Q49" s="29" t="str">
        <f t="shared" si="2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0"/>
        <v/>
      </c>
      <c r="P50" s="17" t="str">
        <f t="shared" si="1"/>
        <v/>
      </c>
      <c r="Q50" s="29" t="str">
        <f t="shared" si="2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0"/>
        <v/>
      </c>
      <c r="P51" s="17" t="str">
        <f t="shared" si="1"/>
        <v/>
      </c>
      <c r="Q51" s="29" t="str">
        <f t="shared" si="2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0"/>
        <v/>
      </c>
      <c r="P52" s="17" t="str">
        <f t="shared" si="1"/>
        <v/>
      </c>
      <c r="Q52" s="29" t="str">
        <f t="shared" si="2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0"/>
        <v/>
      </c>
      <c r="P53" s="17" t="str">
        <f t="shared" si="1"/>
        <v/>
      </c>
      <c r="Q53" s="29" t="str">
        <f t="shared" si="2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0"/>
        <v/>
      </c>
      <c r="P54" s="17" t="str">
        <f t="shared" si="1"/>
        <v/>
      </c>
      <c r="Q54" s="29" t="str">
        <f t="shared" si="2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0"/>
        <v/>
      </c>
      <c r="P55" s="17" t="str">
        <f t="shared" si="1"/>
        <v/>
      </c>
      <c r="Q55" s="29" t="str">
        <f t="shared" si="2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0"/>
        <v/>
      </c>
      <c r="P56" s="17" t="str">
        <f t="shared" si="1"/>
        <v/>
      </c>
      <c r="Q56" s="29" t="str">
        <f t="shared" si="2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0"/>
        <v/>
      </c>
      <c r="P57" s="17" t="str">
        <f t="shared" si="1"/>
        <v/>
      </c>
      <c r="Q57" s="29" t="str">
        <f t="shared" si="2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0"/>
        <v/>
      </c>
      <c r="P58" s="17" t="str">
        <f t="shared" si="1"/>
        <v/>
      </c>
      <c r="Q58" s="29" t="str">
        <f t="shared" si="2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0"/>
        <v/>
      </c>
      <c r="P59" s="17" t="str">
        <f t="shared" si="1"/>
        <v/>
      </c>
      <c r="Q59" s="29" t="str">
        <f t="shared" si="2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0"/>
        <v/>
      </c>
      <c r="P60" s="17" t="str">
        <f t="shared" si="1"/>
        <v/>
      </c>
      <c r="Q60" s="29" t="str">
        <f t="shared" si="2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1" priority="4" stopIfTrue="1">
      <formula>ISBLANK(C3)</formula>
    </cfRule>
  </conditionalFormatting>
  <conditionalFormatting sqref="C4">
    <cfRule type="expression" dxfId="30" priority="3" stopIfTrue="1">
      <formula>ISBLANK(C4)</formula>
    </cfRule>
  </conditionalFormatting>
  <conditionalFormatting sqref="C7">
    <cfRule type="expression" dxfId="29" priority="2" stopIfTrue="1">
      <formula>ISBLANK(C7)</formula>
    </cfRule>
  </conditionalFormatting>
  <conditionalFormatting sqref="E8">
    <cfRule type="expression" dxfId="28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E14" sqref="E14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54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4</v>
      </c>
    </row>
    <row r="3" spans="1:25" x14ac:dyDescent="0.2">
      <c r="A3" s="31" t="s">
        <v>0</v>
      </c>
      <c r="B3" s="30"/>
      <c r="C3" s="31" t="s">
        <v>57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1</v>
      </c>
    </row>
    <row r="4" spans="1:25" x14ac:dyDescent="0.2">
      <c r="A4" s="31" t="s">
        <v>27</v>
      </c>
      <c r="B4" s="30"/>
      <c r="C4" s="31" t="s">
        <v>58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1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2</v>
      </c>
    </row>
    <row r="6" spans="1:25" x14ac:dyDescent="0.2">
      <c r="A6" s="31" t="s">
        <v>7</v>
      </c>
      <c r="B6" s="30"/>
      <c r="C6" s="31">
        <v>5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43762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0.5</v>
      </c>
    </row>
    <row r="8" spans="1:25" x14ac:dyDescent="0.2">
      <c r="A8" s="9"/>
      <c r="B8" s="9"/>
      <c r="C8" s="57" t="s">
        <v>34</v>
      </c>
      <c r="D8" s="57"/>
      <c r="E8" s="31">
        <v>11</v>
      </c>
      <c r="F8" s="9"/>
      <c r="G8" s="9"/>
      <c r="H8" s="9"/>
      <c r="I8" s="9"/>
      <c r="J8" s="9"/>
      <c r="K8" s="5" t="s">
        <v>16</v>
      </c>
      <c r="L8" s="4">
        <f>MAX(N11:N60)</f>
        <v>10</v>
      </c>
      <c r="M8" s="38" t="str">
        <f>IF(L8*100/E8&gt;=50,"победитель","участник")</f>
        <v>победитель</v>
      </c>
      <c r="Q8" s="46">
        <f>S7-45%</f>
        <v>4.9999999999999989E-2</v>
      </c>
      <c r="R8" s="42" t="s">
        <v>36</v>
      </c>
      <c r="S8" s="47">
        <f>IF((S2*Q8)&gt;0,(S2*Q8),0)</f>
        <v>0.19999999999999996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 t="s">
        <v>83</v>
      </c>
      <c r="D11" s="16" t="s">
        <v>86</v>
      </c>
      <c r="E11" s="16" t="s">
        <v>82</v>
      </c>
      <c r="F11" s="20" t="s">
        <v>31</v>
      </c>
      <c r="G11" s="24">
        <v>39515</v>
      </c>
      <c r="H11" s="28" t="s">
        <v>59</v>
      </c>
      <c r="I11" s="28" t="s">
        <v>26</v>
      </c>
      <c r="J11" s="13" t="s">
        <v>75</v>
      </c>
      <c r="K11" s="13" t="s">
        <v>60</v>
      </c>
      <c r="L11" s="20">
        <v>5</v>
      </c>
      <c r="M11" s="22" t="s">
        <v>66</v>
      </c>
      <c r="N11" s="23">
        <v>10</v>
      </c>
      <c r="O11" s="17">
        <f t="shared" ref="O11:O42" si="0">IF(N11="","",N11/$E$8)</f>
        <v>0.90909090909090906</v>
      </c>
      <c r="P11" s="17">
        <f t="shared" ref="P11:P42" si="1">IF(N11="","",N11/$L$8)</f>
        <v>1</v>
      </c>
      <c r="Q11" s="29" t="str">
        <f t="shared" ref="Q11:Q42" si="2">IF(N11="","",IF($L$8=N11,$M$8,IF(O11&gt;=50%,"призер","участник")))</f>
        <v>победитель</v>
      </c>
      <c r="R11" s="13" t="s">
        <v>62</v>
      </c>
      <c r="S11" s="18" t="s">
        <v>63</v>
      </c>
    </row>
    <row r="12" spans="1:25" s="11" customFormat="1" ht="12.95" customHeight="1" x14ac:dyDescent="0.2">
      <c r="A12" s="6">
        <v>2</v>
      </c>
      <c r="B12" s="19" t="s">
        <v>15</v>
      </c>
      <c r="C12" s="16" t="s">
        <v>78</v>
      </c>
      <c r="D12" s="16" t="s">
        <v>82</v>
      </c>
      <c r="E12" s="16" t="s">
        <v>82</v>
      </c>
      <c r="F12" s="20" t="s">
        <v>31</v>
      </c>
      <c r="G12" s="24">
        <v>39450</v>
      </c>
      <c r="H12" s="28" t="s">
        <v>59</v>
      </c>
      <c r="I12" s="28" t="s">
        <v>26</v>
      </c>
      <c r="J12" s="13" t="s">
        <v>75</v>
      </c>
      <c r="K12" s="13" t="s">
        <v>60</v>
      </c>
      <c r="L12" s="20">
        <v>5</v>
      </c>
      <c r="M12" s="22" t="s">
        <v>67</v>
      </c>
      <c r="N12" s="23">
        <v>7</v>
      </c>
      <c r="O12" s="17">
        <f t="shared" si="0"/>
        <v>0.63636363636363635</v>
      </c>
      <c r="P12" s="17">
        <f t="shared" si="1"/>
        <v>0.7</v>
      </c>
      <c r="Q12" s="29" t="str">
        <f t="shared" si="2"/>
        <v>призер</v>
      </c>
      <c r="R12" s="13" t="s">
        <v>62</v>
      </c>
      <c r="S12" s="18" t="s">
        <v>63</v>
      </c>
    </row>
    <row r="13" spans="1:25" x14ac:dyDescent="0.2">
      <c r="A13" s="6">
        <v>3</v>
      </c>
      <c r="B13" s="19" t="s">
        <v>15</v>
      </c>
      <c r="C13" s="16" t="s">
        <v>84</v>
      </c>
      <c r="D13" s="16" t="s">
        <v>84</v>
      </c>
      <c r="E13" s="16" t="s">
        <v>76</v>
      </c>
      <c r="F13" s="26" t="s">
        <v>31</v>
      </c>
      <c r="G13" s="25">
        <v>39606</v>
      </c>
      <c r="H13" s="28" t="s">
        <v>59</v>
      </c>
      <c r="I13" s="28" t="s">
        <v>26</v>
      </c>
      <c r="J13" s="27" t="s">
        <v>75</v>
      </c>
      <c r="K13" s="27" t="s">
        <v>60</v>
      </c>
      <c r="L13" s="26">
        <v>5</v>
      </c>
      <c r="M13" s="22" t="s">
        <v>68</v>
      </c>
      <c r="N13" s="23">
        <v>3</v>
      </c>
      <c r="O13" s="17">
        <f t="shared" si="0"/>
        <v>0.27272727272727271</v>
      </c>
      <c r="P13" s="17">
        <f t="shared" si="1"/>
        <v>0.3</v>
      </c>
      <c r="Q13" s="29" t="str">
        <f t="shared" si="2"/>
        <v>участник</v>
      </c>
      <c r="R13" s="13" t="s">
        <v>62</v>
      </c>
      <c r="S13" s="18" t="s">
        <v>63</v>
      </c>
      <c r="T13" s="36"/>
      <c r="U13" s="9"/>
      <c r="V13" s="9"/>
    </row>
    <row r="14" spans="1:25" ht="15.75" x14ac:dyDescent="0.25">
      <c r="A14" s="6">
        <v>4</v>
      </c>
      <c r="B14" s="19" t="s">
        <v>15</v>
      </c>
      <c r="C14" s="16" t="s">
        <v>85</v>
      </c>
      <c r="D14" s="16" t="s">
        <v>79</v>
      </c>
      <c r="E14" s="16" t="s">
        <v>78</v>
      </c>
      <c r="F14" s="20" t="s">
        <v>31</v>
      </c>
      <c r="G14" s="63">
        <v>39798</v>
      </c>
      <c r="H14" s="28" t="s">
        <v>59</v>
      </c>
      <c r="I14" s="28" t="s">
        <v>26</v>
      </c>
      <c r="J14" s="13" t="s">
        <v>75</v>
      </c>
      <c r="K14" s="13" t="s">
        <v>60</v>
      </c>
      <c r="L14" s="20">
        <v>5</v>
      </c>
      <c r="M14" s="22" t="s">
        <v>77</v>
      </c>
      <c r="N14" s="23">
        <v>2</v>
      </c>
      <c r="O14" s="17">
        <f t="shared" si="0"/>
        <v>0.18181818181818182</v>
      </c>
      <c r="P14" s="17">
        <f t="shared" si="1"/>
        <v>0.2</v>
      </c>
      <c r="Q14" s="29" t="str">
        <f t="shared" si="2"/>
        <v>участник</v>
      </c>
      <c r="R14" s="13" t="s">
        <v>62</v>
      </c>
      <c r="S14" s="18" t="s">
        <v>63</v>
      </c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27" priority="4" stopIfTrue="1">
      <formula>ISBLANK(C3)</formula>
    </cfRule>
  </conditionalFormatting>
  <conditionalFormatting sqref="C4">
    <cfRule type="expression" dxfId="26" priority="3" stopIfTrue="1">
      <formula>ISBLANK(C4)</formula>
    </cfRule>
  </conditionalFormatting>
  <conditionalFormatting sqref="C7">
    <cfRule type="expression" dxfId="25" priority="2" stopIfTrue="1">
      <formula>ISBLANK(C7)</formula>
    </cfRule>
  </conditionalFormatting>
  <conditionalFormatting sqref="E8">
    <cfRule type="expression" dxfId="24" priority="1" stopIfTrue="1">
      <formula>ISBLANK(E8)</formula>
    </cfRule>
  </conditionalFormatting>
  <dataValidations count="3">
    <dataValidation type="list" allowBlank="1" showInputMessage="1" showErrorMessage="1" sqref="I11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C3:C7 A3:A7 F7 E8 G3:G7 B10:G10 G11 C11:E11 E5:E6 C9 A9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E13" sqref="E13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53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3</v>
      </c>
    </row>
    <row r="3" spans="1:25" x14ac:dyDescent="0.2">
      <c r="A3" s="31" t="s">
        <v>0</v>
      </c>
      <c r="B3" s="30"/>
      <c r="C3" s="31" t="s">
        <v>57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 t="s">
        <v>58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3</v>
      </c>
    </row>
    <row r="6" spans="1:25" x14ac:dyDescent="0.2">
      <c r="A6" s="31" t="s">
        <v>7</v>
      </c>
      <c r="B6" s="30"/>
      <c r="C6" s="31">
        <v>6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43762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</v>
      </c>
    </row>
    <row r="8" spans="1:25" x14ac:dyDescent="0.2">
      <c r="A8" s="9"/>
      <c r="B8" s="9"/>
      <c r="C8" s="57" t="s">
        <v>34</v>
      </c>
      <c r="D8" s="57"/>
      <c r="E8" s="31">
        <v>12</v>
      </c>
      <c r="F8" s="9"/>
      <c r="G8" s="9"/>
      <c r="H8" s="9"/>
      <c r="I8" s="9"/>
      <c r="J8" s="9"/>
      <c r="K8" s="5" t="s">
        <v>16</v>
      </c>
      <c r="L8" s="4">
        <f>MAX(N11:N60)</f>
        <v>3</v>
      </c>
      <c r="M8" s="38" t="str">
        <f>IF(L8*100/E8&gt;=50,"победитель","участник")</f>
        <v>участник</v>
      </c>
      <c r="Q8" s="46">
        <f>S7-45%</f>
        <v>-0.45</v>
      </c>
      <c r="R8" s="42" t="s">
        <v>36</v>
      </c>
      <c r="S8" s="47">
        <f>IF((S2*Q8)&gt;0,(S2*Q8),0)</f>
        <v>0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 t="s">
        <v>87</v>
      </c>
      <c r="D11" s="16" t="s">
        <v>88</v>
      </c>
      <c r="E11" s="16" t="s">
        <v>82</v>
      </c>
      <c r="F11" s="20" t="s">
        <v>30</v>
      </c>
      <c r="G11" s="24">
        <v>39256</v>
      </c>
      <c r="H11" s="28" t="s">
        <v>59</v>
      </c>
      <c r="I11" s="28" t="s">
        <v>26</v>
      </c>
      <c r="J11" s="13" t="s">
        <v>75</v>
      </c>
      <c r="K11" s="13" t="s">
        <v>60</v>
      </c>
      <c r="L11" s="20">
        <v>6</v>
      </c>
      <c r="M11" s="22" t="s">
        <v>69</v>
      </c>
      <c r="N11" s="23">
        <v>3</v>
      </c>
      <c r="O11" s="17">
        <f t="shared" ref="O11:O42" si="0">IF(N11="","",N11/$E$8)</f>
        <v>0.25</v>
      </c>
      <c r="P11" s="17">
        <f t="shared" ref="P11:P42" si="1">IF(N11="","",N11/$L$8)</f>
        <v>1</v>
      </c>
      <c r="Q11" s="29" t="str">
        <f t="shared" ref="Q11:Q42" si="2">IF(N11="","",IF($L$8=N11,$M$8,IF(O11&gt;=50%,"призер","участник")))</f>
        <v>участник</v>
      </c>
      <c r="R11" s="13" t="s">
        <v>62</v>
      </c>
      <c r="S11" s="18" t="s">
        <v>63</v>
      </c>
    </row>
    <row r="12" spans="1:25" s="11" customFormat="1" ht="12.95" customHeight="1" x14ac:dyDescent="0.2">
      <c r="A12" s="6">
        <v>2</v>
      </c>
      <c r="B12" s="19" t="s">
        <v>15</v>
      </c>
      <c r="C12" s="16" t="s">
        <v>85</v>
      </c>
      <c r="D12" s="16" t="s">
        <v>78</v>
      </c>
      <c r="E12" s="16" t="s">
        <v>78</v>
      </c>
      <c r="F12" s="20" t="s">
        <v>31</v>
      </c>
      <c r="G12" s="24">
        <v>39371</v>
      </c>
      <c r="H12" s="28" t="s">
        <v>59</v>
      </c>
      <c r="I12" s="28" t="s">
        <v>26</v>
      </c>
      <c r="J12" s="13" t="s">
        <v>75</v>
      </c>
      <c r="K12" s="13" t="s">
        <v>60</v>
      </c>
      <c r="L12" s="20">
        <v>6</v>
      </c>
      <c r="M12" s="22" t="s">
        <v>70</v>
      </c>
      <c r="N12" s="23">
        <v>3</v>
      </c>
      <c r="O12" s="17">
        <f t="shared" si="0"/>
        <v>0.25</v>
      </c>
      <c r="P12" s="17">
        <f t="shared" si="1"/>
        <v>1</v>
      </c>
      <c r="Q12" s="29" t="str">
        <f t="shared" si="2"/>
        <v>участник</v>
      </c>
      <c r="R12" s="13" t="s">
        <v>62</v>
      </c>
      <c r="S12" s="18" t="s">
        <v>63</v>
      </c>
    </row>
    <row r="13" spans="1:25" x14ac:dyDescent="0.2">
      <c r="A13" s="6">
        <v>3</v>
      </c>
      <c r="B13" s="19" t="s">
        <v>15</v>
      </c>
      <c r="C13" s="16" t="s">
        <v>83</v>
      </c>
      <c r="D13" s="16" t="s">
        <v>82</v>
      </c>
      <c r="E13" s="16" t="s">
        <v>78</v>
      </c>
      <c r="F13" s="26" t="s">
        <v>30</v>
      </c>
      <c r="G13" s="25">
        <v>39202</v>
      </c>
      <c r="H13" s="28" t="s">
        <v>59</v>
      </c>
      <c r="I13" s="28" t="s">
        <v>26</v>
      </c>
      <c r="J13" s="27" t="s">
        <v>75</v>
      </c>
      <c r="K13" s="27" t="s">
        <v>60</v>
      </c>
      <c r="L13" s="26">
        <v>6</v>
      </c>
      <c r="M13" s="22" t="s">
        <v>71</v>
      </c>
      <c r="N13" s="23">
        <v>2</v>
      </c>
      <c r="O13" s="17">
        <f t="shared" si="0"/>
        <v>0.16666666666666666</v>
      </c>
      <c r="P13" s="17">
        <f t="shared" si="1"/>
        <v>0.66666666666666663</v>
      </c>
      <c r="Q13" s="29" t="str">
        <f t="shared" si="2"/>
        <v>участник</v>
      </c>
      <c r="R13" s="13" t="s">
        <v>62</v>
      </c>
      <c r="S13" s="18" t="s">
        <v>63</v>
      </c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23" priority="4" stopIfTrue="1">
      <formula>ISBLANK(C3)</formula>
    </cfRule>
  </conditionalFormatting>
  <conditionalFormatting sqref="C4">
    <cfRule type="expression" dxfId="22" priority="3" stopIfTrue="1">
      <formula>ISBLANK(C4)</formula>
    </cfRule>
  </conditionalFormatting>
  <conditionalFormatting sqref="C7">
    <cfRule type="expression" dxfId="21" priority="2" stopIfTrue="1">
      <formula>ISBLANK(C7)</formula>
    </cfRule>
  </conditionalFormatting>
  <conditionalFormatting sqref="E8">
    <cfRule type="expression" dxfId="20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F19" sqref="F19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52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3</v>
      </c>
    </row>
    <row r="3" spans="1:25" x14ac:dyDescent="0.2">
      <c r="A3" s="31" t="s">
        <v>0</v>
      </c>
      <c r="B3" s="30"/>
      <c r="C3" s="31" t="s">
        <v>57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 t="s">
        <v>58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3</v>
      </c>
    </row>
    <row r="6" spans="1:25" x14ac:dyDescent="0.2">
      <c r="A6" s="31" t="s">
        <v>7</v>
      </c>
      <c r="B6" s="30"/>
      <c r="C6" s="31">
        <v>7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43762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</v>
      </c>
    </row>
    <row r="8" spans="1:25" x14ac:dyDescent="0.2">
      <c r="A8" s="9"/>
      <c r="B8" s="9"/>
      <c r="C8" s="57" t="s">
        <v>34</v>
      </c>
      <c r="D8" s="57"/>
      <c r="E8" s="31">
        <v>12</v>
      </c>
      <c r="F8" s="9"/>
      <c r="G8" s="9"/>
      <c r="H8" s="9"/>
      <c r="I8" s="9"/>
      <c r="J8" s="9"/>
      <c r="K8" s="5" t="s">
        <v>16</v>
      </c>
      <c r="L8" s="4">
        <f>MAX(N11:N60)</f>
        <v>5</v>
      </c>
      <c r="M8" s="38" t="str">
        <f>IF(L8*100/E8&gt;=50,"победитель","участник")</f>
        <v>участник</v>
      </c>
      <c r="Q8" s="46">
        <f>S7-45%</f>
        <v>-0.45</v>
      </c>
      <c r="R8" s="42" t="s">
        <v>36</v>
      </c>
      <c r="S8" s="47">
        <f>IF((S2*Q8)&gt;0,(S2*Q8),0)</f>
        <v>0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 t="s">
        <v>79</v>
      </c>
      <c r="D11" s="16" t="s">
        <v>90</v>
      </c>
      <c r="E11" s="16" t="s">
        <v>78</v>
      </c>
      <c r="F11" s="20" t="s">
        <v>30</v>
      </c>
      <c r="G11" s="24">
        <v>39049</v>
      </c>
      <c r="H11" s="28" t="s">
        <v>59</v>
      </c>
      <c r="I11" s="28" t="s">
        <v>26</v>
      </c>
      <c r="J11" s="13" t="s">
        <v>75</v>
      </c>
      <c r="K11" s="13" t="s">
        <v>60</v>
      </c>
      <c r="L11" s="20">
        <v>7</v>
      </c>
      <c r="M11" s="22" t="s">
        <v>72</v>
      </c>
      <c r="N11" s="23">
        <v>5</v>
      </c>
      <c r="O11" s="17">
        <f t="shared" ref="O11:O42" si="0">IF(N11="","",N11/$E$8)</f>
        <v>0.41666666666666669</v>
      </c>
      <c r="P11" s="17">
        <f t="shared" ref="P11:P42" si="1">IF(N11="","",N11/$L$8)</f>
        <v>1</v>
      </c>
      <c r="Q11" s="29" t="str">
        <f t="shared" ref="Q11:Q42" si="2">IF(N11="","",IF($L$8=N11,$M$8,IF(O11&gt;=50%,"призер","участник")))</f>
        <v>участник</v>
      </c>
      <c r="R11" s="13" t="s">
        <v>62</v>
      </c>
      <c r="S11" s="18" t="s">
        <v>63</v>
      </c>
    </row>
    <row r="12" spans="1:25" s="11" customFormat="1" ht="12.95" customHeight="1" x14ac:dyDescent="0.2">
      <c r="A12" s="6">
        <v>2</v>
      </c>
      <c r="B12" s="19" t="s">
        <v>15</v>
      </c>
      <c r="C12" s="16" t="s">
        <v>89</v>
      </c>
      <c r="D12" s="16" t="s">
        <v>78</v>
      </c>
      <c r="E12" s="16" t="s">
        <v>84</v>
      </c>
      <c r="F12" s="20" t="s">
        <v>30</v>
      </c>
      <c r="G12" s="24">
        <v>38804</v>
      </c>
      <c r="H12" s="28" t="s">
        <v>59</v>
      </c>
      <c r="I12" s="28" t="s">
        <v>26</v>
      </c>
      <c r="J12" s="13" t="s">
        <v>75</v>
      </c>
      <c r="K12" s="13" t="s">
        <v>60</v>
      </c>
      <c r="L12" s="20">
        <v>7</v>
      </c>
      <c r="M12" s="22" t="s">
        <v>73</v>
      </c>
      <c r="N12" s="23">
        <v>5</v>
      </c>
      <c r="O12" s="17">
        <f t="shared" si="0"/>
        <v>0.41666666666666669</v>
      </c>
      <c r="P12" s="17">
        <f t="shared" si="1"/>
        <v>1</v>
      </c>
      <c r="Q12" s="29" t="str">
        <f t="shared" si="2"/>
        <v>участник</v>
      </c>
      <c r="R12" s="13" t="s">
        <v>62</v>
      </c>
      <c r="S12" s="18" t="s">
        <v>63</v>
      </c>
    </row>
    <row r="13" spans="1:25" x14ac:dyDescent="0.2">
      <c r="A13" s="6">
        <v>3</v>
      </c>
      <c r="B13" s="19" t="s">
        <v>15</v>
      </c>
      <c r="C13" s="16" t="s">
        <v>83</v>
      </c>
      <c r="D13" s="16" t="s">
        <v>91</v>
      </c>
      <c r="E13" s="16" t="s">
        <v>78</v>
      </c>
      <c r="F13" s="26" t="s">
        <v>31</v>
      </c>
      <c r="G13" s="25">
        <v>38993</v>
      </c>
      <c r="H13" s="28" t="s">
        <v>59</v>
      </c>
      <c r="I13" s="28" t="s">
        <v>26</v>
      </c>
      <c r="J13" s="27" t="s">
        <v>75</v>
      </c>
      <c r="K13" s="27" t="s">
        <v>60</v>
      </c>
      <c r="L13" s="26">
        <v>7</v>
      </c>
      <c r="M13" s="22" t="s">
        <v>74</v>
      </c>
      <c r="N13" s="23">
        <v>4</v>
      </c>
      <c r="O13" s="17">
        <f t="shared" si="0"/>
        <v>0.33333333333333331</v>
      </c>
      <c r="P13" s="17">
        <f t="shared" si="1"/>
        <v>0.8</v>
      </c>
      <c r="Q13" s="29" t="str">
        <f t="shared" si="2"/>
        <v>участник</v>
      </c>
      <c r="R13" s="13" t="s">
        <v>62</v>
      </c>
      <c r="S13" s="18" t="s">
        <v>63</v>
      </c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9" priority="4" stopIfTrue="1">
      <formula>ISBLANK(C3)</formula>
    </cfRule>
  </conditionalFormatting>
  <conditionalFormatting sqref="C4">
    <cfRule type="expression" dxfId="18" priority="3" stopIfTrue="1">
      <formula>ISBLANK(C4)</formula>
    </cfRule>
  </conditionalFormatting>
  <conditionalFormatting sqref="C7">
    <cfRule type="expression" dxfId="17" priority="2" stopIfTrue="1">
      <formula>ISBLANK(C7)</formula>
    </cfRule>
  </conditionalFormatting>
  <conditionalFormatting sqref="E8">
    <cfRule type="expression" dxfId="16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8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5" priority="4" stopIfTrue="1">
      <formula>ISBLANK(C3)</formula>
    </cfRule>
  </conditionalFormatting>
  <conditionalFormatting sqref="C4">
    <cfRule type="expression" dxfId="14" priority="3" stopIfTrue="1">
      <formula>ISBLANK(C4)</formula>
    </cfRule>
  </conditionalFormatting>
  <conditionalFormatting sqref="C7">
    <cfRule type="expression" dxfId="13" priority="2" stopIfTrue="1">
      <formula>ISBLANK(C7)</formula>
    </cfRule>
  </conditionalFormatting>
  <conditionalFormatting sqref="E8">
    <cfRule type="expression" dxfId="12" priority="1" stopIfTrue="1">
      <formula>ISBLANK(E8)</formula>
    </cfRule>
  </conditionalFormatting>
  <dataValidations count="3">
    <dataValidation type="list" allowBlank="1" showInputMessage="1" showErrorMessage="1" sqref="I11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C3:C7 A3:A7 F7 E8 G3:G7 B10:G10 G11 C11:E11 E5:E6 C9 A9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50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9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1" priority="4" stopIfTrue="1">
      <formula>ISBLANK(C3)</formula>
    </cfRule>
  </conditionalFormatting>
  <conditionalFormatting sqref="C4">
    <cfRule type="expression" dxfId="10" priority="3" stopIfTrue="1">
      <formula>ISBLANK(C4)</formula>
    </cfRule>
  </conditionalFormatting>
  <conditionalFormatting sqref="C7">
    <cfRule type="expression" dxfId="9" priority="2" stopIfTrue="1">
      <formula>ISBLANK(C7)</formula>
    </cfRule>
  </conditionalFormatting>
  <conditionalFormatting sqref="E8">
    <cfRule type="expression" dxfId="8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Инструкция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'2 класс'!school_type</vt:lpstr>
      <vt:lpstr>'3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Мария</cp:lastModifiedBy>
  <cp:lastPrinted>2019-09-13T11:58:47Z</cp:lastPrinted>
  <dcterms:created xsi:type="dcterms:W3CDTF">2007-11-07T20:16:05Z</dcterms:created>
  <dcterms:modified xsi:type="dcterms:W3CDTF">2019-10-28T18:23:03Z</dcterms:modified>
</cp:coreProperties>
</file>